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naaoutchoue\Documents\SCAO\Projets 2023\DEFIJ\Mouvement du personnels enseignants 2024\"/>
    </mc:Choice>
  </mc:AlternateContent>
  <xr:revisionPtr revIDLastSave="0" documentId="8_{951E9FD9-EB77-4C58-A137-79DC9398E0A9}" xr6:coauthVersionLast="47" xr6:coauthVersionMax="47" xr10:uidLastSave="{00000000-0000-0000-0000-000000000000}"/>
  <bookViews>
    <workbookView xWindow="-28920" yWindow="-120" windowWidth="29040" windowHeight="15840" activeTab="2" xr2:uid="{00000000-000D-0000-FFFF-FFFF00000000}"/>
  </bookViews>
  <sheets>
    <sheet name="Barème mutation adjoints 2024" sheetId="1" r:id="rId1"/>
    <sheet name="Barème mutation directeurs 2024" sheetId="2" r:id="rId2"/>
    <sheet name="Barème nomination mouvement 202" sheetId="3" r:id="rId3"/>
    <sheet name="Feuil1" sheetId="4" r:id="rId4"/>
  </sheets>
  <externalReferences>
    <externalReference r:id="rId5"/>
  </externalReferences>
  <definedNames>
    <definedName name="_xlnm.Print_Area" localSheetId="0">'Barème mutation adjoints 2024'!$A$1:$K$25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4" l="1"/>
  <c r="B3" i="4" s="1"/>
  <c r="J23" i="3"/>
  <c r="B19" i="3"/>
  <c r="J17" i="3" s="1"/>
  <c r="J11" i="3"/>
  <c r="J7" i="3"/>
  <c r="J30" i="3" l="1"/>
  <c r="K38" i="2"/>
  <c r="J38" i="2" s="1"/>
  <c r="K31" i="2"/>
  <c r="K26" i="2"/>
  <c r="K22" i="2"/>
  <c r="K17" i="2"/>
  <c r="K14" i="2"/>
  <c r="K11" i="2"/>
  <c r="K7" i="2"/>
  <c r="K40" i="2" l="1"/>
  <c r="K16" i="1" l="1"/>
  <c r="K11" i="1"/>
  <c r="K22" i="1" l="1"/>
  <c r="J22" i="1" l="1"/>
  <c r="K7" i="1" l="1"/>
  <c r="K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USR</author>
  </authors>
  <commentList>
    <comment ref="J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USR:</t>
        </r>
        <r>
          <rPr>
            <sz val="9"/>
            <color indexed="81"/>
            <rFont val="Tahoma"/>
            <family val="2"/>
          </rPr>
          <t xml:space="preserve">
saisir l'année du RI pris en compte</t>
        </r>
      </text>
    </comment>
    <comment ref="K2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USR:</t>
        </r>
        <r>
          <rPr>
            <sz val="9"/>
            <color indexed="81"/>
            <rFont val="Tahoma"/>
            <family val="2"/>
          </rPr>
          <t xml:space="preserve">
saisir note du RI pris en compte</t>
        </r>
      </text>
    </comment>
    <comment ref="J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USR:</t>
        </r>
        <r>
          <rPr>
            <sz val="9"/>
            <color indexed="81"/>
            <rFont val="Tahoma"/>
            <family val="2"/>
          </rPr>
          <t xml:space="preserve">
ne rien saisir / formule</t>
        </r>
      </text>
    </comment>
    <comment ref="K2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USR:</t>
        </r>
        <r>
          <rPr>
            <sz val="9"/>
            <color indexed="81"/>
            <rFont val="Tahoma"/>
            <family val="2"/>
          </rPr>
          <t xml:space="preserve">
ne rien saisir / formule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USR</author>
  </authors>
  <commentList>
    <comment ref="J35" authorId="0" shapeId="0" xr:uid="{C8843806-D651-454E-BC48-6F791BD1BEA0}">
      <text>
        <r>
          <rPr>
            <b/>
            <sz val="9"/>
            <color indexed="81"/>
            <rFont val="Tahoma"/>
            <family val="2"/>
          </rPr>
          <t>USR:</t>
        </r>
        <r>
          <rPr>
            <sz val="9"/>
            <color indexed="81"/>
            <rFont val="Tahoma"/>
            <family val="2"/>
          </rPr>
          <t xml:space="preserve">
saisir l'année du RI pris en compte</t>
        </r>
      </text>
    </comment>
    <comment ref="K35" authorId="0" shapeId="0" xr:uid="{1341B300-7C31-4957-B318-984209BC3582}">
      <text>
        <r>
          <rPr>
            <b/>
            <sz val="9"/>
            <color indexed="81"/>
            <rFont val="Tahoma"/>
            <family val="2"/>
          </rPr>
          <t>USR:</t>
        </r>
        <r>
          <rPr>
            <sz val="9"/>
            <color indexed="81"/>
            <rFont val="Tahoma"/>
            <family val="2"/>
          </rPr>
          <t xml:space="preserve">
saisir note du RI pris en compte</t>
        </r>
      </text>
    </comment>
    <comment ref="J38" authorId="0" shapeId="0" xr:uid="{3F41DDD2-E15B-4B38-9D75-EC10545DD69F}">
      <text>
        <r>
          <rPr>
            <b/>
            <sz val="9"/>
            <color indexed="81"/>
            <rFont val="Tahoma"/>
            <family val="2"/>
          </rPr>
          <t>USR:</t>
        </r>
        <r>
          <rPr>
            <sz val="9"/>
            <color indexed="81"/>
            <rFont val="Tahoma"/>
            <family val="2"/>
          </rPr>
          <t xml:space="preserve">
ne rien saisir / formule</t>
        </r>
      </text>
    </comment>
    <comment ref="K38" authorId="0" shapeId="0" xr:uid="{8FA3FE5B-1AF8-4967-B3B3-C6DBC0A0E349}">
      <text>
        <r>
          <rPr>
            <b/>
            <sz val="9"/>
            <color indexed="81"/>
            <rFont val="Tahoma"/>
            <family val="2"/>
          </rPr>
          <t>USR:</t>
        </r>
        <r>
          <rPr>
            <sz val="9"/>
            <color indexed="81"/>
            <rFont val="Tahoma"/>
            <family val="2"/>
          </rPr>
          <t xml:space="preserve">
ne rien saisir / formule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USR</author>
  </authors>
  <commentList>
    <comment ref="I27" authorId="0" shapeId="0" xr:uid="{2938E738-DA49-4D7E-8910-9BE3BD23FBC3}">
      <text>
        <r>
          <rPr>
            <b/>
            <sz val="9"/>
            <color indexed="81"/>
            <rFont val="Tahoma"/>
            <family val="2"/>
          </rPr>
          <t>USR:</t>
        </r>
        <r>
          <rPr>
            <sz val="9"/>
            <color indexed="81"/>
            <rFont val="Tahoma"/>
            <family val="2"/>
          </rPr>
          <t xml:space="preserve">
saisir l'année du RI pris en compte</t>
        </r>
      </text>
    </comment>
    <comment ref="J27" authorId="0" shapeId="0" xr:uid="{4E4FB895-8975-4BF3-9168-31A7E861A62B}">
      <text>
        <r>
          <rPr>
            <b/>
            <sz val="9"/>
            <color indexed="81"/>
            <rFont val="Tahoma"/>
            <family val="2"/>
          </rPr>
          <t>USR:</t>
        </r>
        <r>
          <rPr>
            <sz val="9"/>
            <color indexed="81"/>
            <rFont val="Tahoma"/>
            <family val="2"/>
          </rPr>
          <t xml:space="preserve">
saisir note du RI pris en compte</t>
        </r>
      </text>
    </comment>
  </commentList>
</comments>
</file>

<file path=xl/sharedStrings.xml><?xml version="1.0" encoding="utf-8"?>
<sst xmlns="http://schemas.openxmlformats.org/spreadsheetml/2006/main" count="105" uniqueCount="72">
  <si>
    <t>Nombre d'années</t>
  </si>
  <si>
    <t>Nombre de points</t>
  </si>
  <si>
    <t>Majoration :</t>
  </si>
  <si>
    <t>Année RI</t>
  </si>
  <si>
    <t>Note</t>
  </si>
  <si>
    <t>Majoration</t>
  </si>
  <si>
    <t>Nb années</t>
  </si>
  <si>
    <t>1 point par an (années de stage comprises)</t>
  </si>
  <si>
    <t>Transmettre l'arrêté de nomination en qualité de stagiaire</t>
  </si>
  <si>
    <t>Cellules à compléter</t>
  </si>
  <si>
    <t>BAREME DE MUTATION DES ADJOINTS
MOUVEMENT 2024</t>
  </si>
  <si>
    <t>Ne rien saisir dans les cellules jaunes</t>
  </si>
  <si>
    <t xml:space="preserve"> NOM :                                                    Prénom : </t>
  </si>
  <si>
    <t>4 points au terme de 4 années sur le même poste + 1 point par an à compter de la 5ème</t>
  </si>
  <si>
    <t>Postes les moins demandés et/ou écoles prioritaires (affectation définitive)</t>
  </si>
  <si>
    <t>1 point par an à compter de la 3ème année (10 points maximum)</t>
  </si>
  <si>
    <t>année (20 points maximum).</t>
  </si>
  <si>
    <t xml:space="preserve">BAREME :  </t>
  </si>
  <si>
    <t>(Pour les écoles prioritaires, seules les années où l'école a été définie par arrêté comme prioritaire sont prises en compte)</t>
  </si>
  <si>
    <t xml:space="preserve">Note pédagogique (arrêtée au 31/12/2022 pour le mouvement 2024) : </t>
  </si>
  <si>
    <t>1 point la 4ème année puis ¼ de pt par année supplémentaire</t>
  </si>
  <si>
    <t>Maxi 20 pts</t>
  </si>
  <si>
    <t>Maxi 10 pts</t>
  </si>
  <si>
    <r>
      <t>Date du rapport :</t>
    </r>
    <r>
      <rPr>
        <sz val="12"/>
        <rFont val="Calibri"/>
        <family val="2"/>
        <scheme val="minor"/>
      </rPr>
      <t xml:space="preserve"> /___/___/______/</t>
    </r>
  </si>
  <si>
    <t>Ancienneté dans le poste actuel (affectation définitive) en tant que titulaire au 31/12/2023</t>
  </si>
  <si>
    <t>Ancienneté générale au 31/12/2023</t>
  </si>
  <si>
    <t>BAREME DE NOMINATION ET MUTATION DES DIRECTEURS D’ECOLE 
MOUVEMENT 2024</t>
  </si>
  <si>
    <t xml:space="preserve">NOM :                                                    Prénom : </t>
  </si>
  <si>
    <t xml:space="preserve">Ancienneté dans le poste actuel (affectation définitive) au 31/12/2023  :       </t>
  </si>
  <si>
    <t>1 point par an en tant que titulaire (maximum 10 points)</t>
  </si>
  <si>
    <t>(0 point de 0 à 2 ans, 3 points à partir de la 3ème année, 1 point par année supplémentaire)</t>
  </si>
  <si>
    <t>Ancienneté en tant que directeur au 31/12/2023</t>
  </si>
  <si>
    <t>2,5 points par an sans CAFIPEMF ou CAPPEI</t>
  </si>
  <si>
    <t>Nombre d’années x 2,5</t>
  </si>
  <si>
    <t>3 points par an avec CAFIPEMF et/ou CAPPEI</t>
  </si>
  <si>
    <t>Nombre d’années x 3</t>
  </si>
  <si>
    <t>Ancienneté en tant que maitre formateur ou conseiller pédagogique titulaire:</t>
  </si>
  <si>
    <t>2 points par an</t>
  </si>
  <si>
    <t>Année(s) à préciser :</t>
  </si>
  <si>
    <t>Nombre d’années x 2</t>
  </si>
  <si>
    <t>Les points seront pris en compte uniquement sur présentation des arrêtés</t>
  </si>
  <si>
    <t>Bonification pour avoir fait fonction de directeur par intérim :</t>
  </si>
  <si>
    <t>Bonification 3 points (minimum 3 mois consécutifs dans les 5 dernières années)</t>
  </si>
  <si>
    <t>Liste déroulante</t>
  </si>
  <si>
    <t>Ancienneté en tant que maître d’accueil temporaire :</t>
  </si>
  <si>
    <t>0,5 point par an</t>
  </si>
  <si>
    <t xml:space="preserve">    </t>
  </si>
  <si>
    <t xml:space="preserve">Année(s) à préciser : </t>
  </si>
  <si>
    <t>Nombre d’années x 0,5</t>
  </si>
  <si>
    <t xml:space="preserve">Note pédagogique au 31/12/2022 : </t>
  </si>
  <si>
    <t>Date du rapport : /___/___/______/</t>
  </si>
  <si>
    <t>1 point la 4ème année, ¼ de pt par année supplémentaire</t>
  </si>
  <si>
    <t>Barème</t>
  </si>
  <si>
    <t xml:space="preserve">BAREME : </t>
  </si>
  <si>
    <t>Pour rappel, les postes de directeur d'école sont des postes à profil. Le barème vaut à titre indicatif.</t>
  </si>
  <si>
    <t>BAREME DE NOMINATION A TITRE DEFINITIF - MOUVEMENT 2024
CONCOURS RESERVE et MESURES EXCEPTIONNELLES</t>
  </si>
  <si>
    <t xml:space="preserve"> NOM :                                                 Prénom : </t>
  </si>
  <si>
    <t>Eléments de calcul</t>
  </si>
  <si>
    <t>Ancienneté formation IFMNC</t>
  </si>
  <si>
    <t>2 points (stagiaire en formation et stagiaire en exercice)</t>
  </si>
  <si>
    <t>1 point en moins par année redoublée</t>
  </si>
  <si>
    <t>Mode de sélection</t>
  </si>
  <si>
    <t>Bonification de 10 points pour les lauréats du concours réservé</t>
  </si>
  <si>
    <t>Concours réservé</t>
  </si>
  <si>
    <t>Ancienneté en qualité de remplaçant d'enseignants</t>
  </si>
  <si>
    <t>1 point par 100 jours de travail effectif (hors congés payés)</t>
  </si>
  <si>
    <t>Maximum 10 points</t>
  </si>
  <si>
    <t>Nb de jours</t>
  </si>
  <si>
    <t>Expérience professionnelle dans les différents cycles sur la base des 5 dernières années (2019 à 2023 pour mouvement 2024) et 5 périodes minimum par cycle</t>
  </si>
  <si>
    <t>1 cycle</t>
  </si>
  <si>
    <t>1 cycle = 0 point    ;  2 cycles = 2 points    ;  3 cycles = 3 points</t>
  </si>
  <si>
    <t xml:space="preserve">Note pédagogique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</si>
</sst>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8" x14ac:knownFonts="1">
    <font>
      <sz val="11"/>
      <color theme="1"/>
      <name val="Calibri"/>
      <family val="2"/>
      <scheme val="minor"/>
    </font>
    <font>
      <sz val="12"/>
      <color rgb="FF008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B0F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8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sz val="14"/>
      <color rgb="FF00B0F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1"/>
      <color theme="5" tint="0.39997558519241921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8"/>
      <color rgb="FFFFFF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/>
    <xf numFmtId="0" fontId="0" fillId="0" borderId="14" xfId="0" applyBorder="1"/>
    <xf numFmtId="0" fontId="0" fillId="0" borderId="11" xfId="0" applyBorder="1"/>
    <xf numFmtId="0" fontId="10" fillId="0" borderId="0" xfId="0" applyFont="1" applyAlignment="1">
      <alignment vertical="center"/>
    </xf>
    <xf numFmtId="0" fontId="10" fillId="0" borderId="11" xfId="0" applyFont="1" applyBorder="1"/>
    <xf numFmtId="0" fontId="10" fillId="0" borderId="12" xfId="0" applyFont="1" applyBorder="1"/>
    <xf numFmtId="0" fontId="10" fillId="0" borderId="14" xfId="0" applyFont="1" applyBorder="1"/>
    <xf numFmtId="0" fontId="10" fillId="0" borderId="6" xfId="0" applyFont="1" applyBorder="1" applyAlignment="1">
      <alignment vertical="center"/>
    </xf>
    <xf numFmtId="0" fontId="10" fillId="0" borderId="6" xfId="0" applyFont="1" applyBorder="1"/>
    <xf numFmtId="0" fontId="10" fillId="0" borderId="4" xfId="0" applyFont="1" applyBorder="1"/>
    <xf numFmtId="0" fontId="12" fillId="0" borderId="0" xfId="0" applyFont="1"/>
    <xf numFmtId="0" fontId="4" fillId="2" borderId="0" xfId="0" applyFont="1" applyFill="1"/>
    <xf numFmtId="0" fontId="3" fillId="0" borderId="4" xfId="0" applyFont="1" applyBorder="1"/>
    <xf numFmtId="0" fontId="11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16" fillId="0" borderId="0" xfId="0" applyFont="1"/>
    <xf numFmtId="0" fontId="6" fillId="0" borderId="1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top"/>
    </xf>
    <xf numFmtId="0" fontId="18" fillId="4" borderId="2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top"/>
    </xf>
    <xf numFmtId="2" fontId="18" fillId="5" borderId="13" xfId="0" applyNumberFormat="1" applyFont="1" applyFill="1" applyBorder="1" applyAlignment="1">
      <alignment horizontal="center" vertical="center"/>
    </xf>
    <xf numFmtId="2" fontId="18" fillId="4" borderId="13" xfId="0" applyNumberFormat="1" applyFont="1" applyFill="1" applyBorder="1" applyAlignment="1">
      <alignment horizontal="center" vertical="center"/>
    </xf>
    <xf numFmtId="2" fontId="19" fillId="5" borderId="2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21" fillId="0" borderId="0" xfId="0" applyFont="1"/>
    <xf numFmtId="0" fontId="21" fillId="0" borderId="0" xfId="0" applyFont="1" applyAlignment="1">
      <alignment vertical="center"/>
    </xf>
    <xf numFmtId="0" fontId="18" fillId="0" borderId="0" xfId="0" applyFont="1"/>
    <xf numFmtId="0" fontId="22" fillId="0" borderId="2" xfId="0" applyFont="1" applyBorder="1" applyAlignment="1">
      <alignment horizontal="center" vertical="top"/>
    </xf>
    <xf numFmtId="0" fontId="22" fillId="0" borderId="13" xfId="0" applyFont="1" applyBorder="1" applyAlignment="1">
      <alignment horizontal="center" vertical="top"/>
    </xf>
    <xf numFmtId="0" fontId="21" fillId="0" borderId="6" xfId="0" applyFont="1" applyBorder="1" applyAlignment="1">
      <alignment horizontal="left" vertical="center" indent="5"/>
    </xf>
    <xf numFmtId="0" fontId="21" fillId="0" borderId="6" xfId="0" applyFont="1" applyBorder="1"/>
    <xf numFmtId="0" fontId="22" fillId="0" borderId="3" xfId="0" applyFont="1" applyBorder="1" applyAlignment="1">
      <alignment horizontal="center" vertical="top"/>
    </xf>
    <xf numFmtId="0" fontId="22" fillId="0" borderId="16" xfId="0" applyFont="1" applyBorder="1" applyAlignment="1">
      <alignment horizontal="center" vertical="top"/>
    </xf>
    <xf numFmtId="0" fontId="14" fillId="3" borderId="19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2" fontId="20" fillId="5" borderId="17" xfId="0" applyNumberFormat="1" applyFont="1" applyFill="1" applyBorder="1" applyAlignment="1">
      <alignment horizontal="center" vertical="center"/>
    </xf>
    <xf numFmtId="2" fontId="20" fillId="5" borderId="18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17" fillId="0" borderId="0" xfId="0" applyFont="1" applyAlignment="1">
      <alignment horizontal="left" wrapText="1"/>
    </xf>
    <xf numFmtId="0" fontId="17" fillId="0" borderId="27" xfId="0" applyFont="1" applyBorder="1" applyAlignment="1">
      <alignment horizontal="left" wrapText="1"/>
    </xf>
    <xf numFmtId="0" fontId="14" fillId="6" borderId="19" xfId="0" applyFont="1" applyFill="1" applyBorder="1" applyAlignment="1">
      <alignment horizontal="center" vertical="center" wrapText="1"/>
    </xf>
    <xf numFmtId="0" fontId="14" fillId="6" borderId="20" xfId="0" applyFont="1" applyFill="1" applyBorder="1" applyAlignment="1">
      <alignment horizontal="center" vertical="center" wrapText="1"/>
    </xf>
    <xf numFmtId="0" fontId="14" fillId="6" borderId="21" xfId="0" applyFont="1" applyFill="1" applyBorder="1" applyAlignment="1">
      <alignment horizontal="center" vertical="center" wrapText="1"/>
    </xf>
    <xf numFmtId="0" fontId="15" fillId="7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/>
    </xf>
    <xf numFmtId="0" fontId="9" fillId="8" borderId="8" xfId="0" applyFont="1" applyFill="1" applyBorder="1" applyAlignment="1">
      <alignment horizontal="left" vertical="center"/>
    </xf>
    <xf numFmtId="0" fontId="9" fillId="8" borderId="9" xfId="0" applyFont="1" applyFill="1" applyBorder="1" applyAlignment="1">
      <alignment horizontal="left" vertical="center"/>
    </xf>
    <xf numFmtId="0" fontId="9" fillId="8" borderId="10" xfId="0" applyFont="1" applyFill="1" applyBorder="1" applyAlignment="1">
      <alignment horizontal="left" vertical="center"/>
    </xf>
    <xf numFmtId="0" fontId="3" fillId="8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4" fillId="0" borderId="4" xfId="0" applyFont="1" applyBorder="1"/>
    <xf numFmtId="0" fontId="4" fillId="0" borderId="7" xfId="0" applyFont="1" applyBorder="1"/>
    <xf numFmtId="0" fontId="0" fillId="0" borderId="7" xfId="0" applyBorder="1" applyAlignment="1">
      <alignment horizontal="center" vertical="center"/>
    </xf>
    <xf numFmtId="0" fontId="0" fillId="0" borderId="12" xfId="0" applyBorder="1"/>
    <xf numFmtId="0" fontId="4" fillId="0" borderId="0" xfId="0" applyFont="1"/>
    <xf numFmtId="0" fontId="24" fillId="0" borderId="0" xfId="0" applyFont="1"/>
    <xf numFmtId="0" fontId="4" fillId="0" borderId="0" xfId="0" applyFont="1" applyAlignment="1">
      <alignment horizontal="left" vertical="center"/>
    </xf>
    <xf numFmtId="0" fontId="4" fillId="0" borderId="27" xfId="0" applyFont="1" applyBorder="1" applyAlignment="1">
      <alignment horizontal="left" vertical="center" indent="4"/>
    </xf>
    <xf numFmtId="0" fontId="0" fillId="7" borderId="27" xfId="0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1" fillId="0" borderId="27" xfId="0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center"/>
    </xf>
    <xf numFmtId="0" fontId="4" fillId="0" borderId="6" xfId="0" applyFont="1" applyBorder="1"/>
    <xf numFmtId="0" fontId="4" fillId="0" borderId="28" xfId="0" applyFont="1" applyBorder="1"/>
    <xf numFmtId="0" fontId="0" fillId="0" borderId="27" xfId="0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10" fillId="0" borderId="0" xfId="0" applyFont="1" applyAlignment="1">
      <alignment horizontal="center"/>
    </xf>
    <xf numFmtId="0" fontId="0" fillId="7" borderId="2" xfId="0" applyFill="1" applyBorder="1" applyAlignment="1">
      <alignment horizontal="center" vertical="center"/>
    </xf>
    <xf numFmtId="164" fontId="6" fillId="5" borderId="13" xfId="0" applyNumberFormat="1" applyFont="1" applyFill="1" applyBorder="1" applyAlignment="1">
      <alignment horizontal="center" vertical="center"/>
    </xf>
    <xf numFmtId="0" fontId="10" fillId="0" borderId="29" xfId="0" applyFont="1" applyBorder="1"/>
    <xf numFmtId="0" fontId="3" fillId="0" borderId="30" xfId="0" applyFont="1" applyBorder="1" applyAlignment="1">
      <alignment vertical="center"/>
    </xf>
    <xf numFmtId="0" fontId="10" fillId="0" borderId="30" xfId="0" applyFont="1" applyBorder="1"/>
    <xf numFmtId="0" fontId="10" fillId="0" borderId="30" xfId="0" applyFont="1" applyBorder="1" applyAlignment="1">
      <alignment vertical="center"/>
    </xf>
    <xf numFmtId="0" fontId="11" fillId="0" borderId="31" xfId="0" applyFont="1" applyBorder="1" applyAlignment="1">
      <alignment horizontal="center" vertical="top" wrapText="1"/>
    </xf>
    <xf numFmtId="0" fontId="11" fillId="0" borderId="32" xfId="0" applyFont="1" applyBorder="1" applyAlignment="1">
      <alignment horizontal="center" vertical="top" wrapText="1"/>
    </xf>
    <xf numFmtId="0" fontId="3" fillId="0" borderId="0" xfId="0" applyFont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10" fillId="0" borderId="27" xfId="0" applyFont="1" applyBorder="1"/>
    <xf numFmtId="0" fontId="6" fillId="5" borderId="15" xfId="0" applyFont="1" applyFill="1" applyBorder="1" applyAlignment="1">
      <alignment horizontal="center" vertical="center"/>
    </xf>
    <xf numFmtId="0" fontId="10" fillId="0" borderId="28" xfId="0" applyFont="1" applyBorder="1"/>
    <xf numFmtId="0" fontId="11" fillId="0" borderId="3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0" fillId="0" borderId="33" xfId="0" applyFont="1" applyBorder="1"/>
    <xf numFmtId="0" fontId="12" fillId="0" borderId="33" xfId="0" applyFont="1" applyBorder="1"/>
    <xf numFmtId="0" fontId="11" fillId="0" borderId="15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5" fillId="2" borderId="0" xfId="0" applyFont="1" applyFill="1"/>
    <xf numFmtId="0" fontId="26" fillId="0" borderId="0" xfId="0" applyFont="1" applyAlignment="1">
      <alignment horizontal="left" vertical="center" indent="4"/>
    </xf>
    <xf numFmtId="0" fontId="11" fillId="0" borderId="2" xfId="0" applyFont="1" applyBorder="1" applyAlignment="1">
      <alignment horizontal="center" vertical="center"/>
    </xf>
    <xf numFmtId="164" fontId="0" fillId="7" borderId="2" xfId="0" applyNumberFormat="1" applyFill="1" applyBorder="1" applyAlignment="1">
      <alignment horizontal="center" vertical="center"/>
    </xf>
    <xf numFmtId="164" fontId="3" fillId="5" borderId="13" xfId="0" applyNumberFormat="1" applyFont="1" applyFill="1" applyBorder="1" applyAlignment="1">
      <alignment horizontal="center" vertical="center"/>
    </xf>
    <xf numFmtId="0" fontId="27" fillId="2" borderId="0" xfId="0" applyFont="1" applyFill="1"/>
    <xf numFmtId="0" fontId="0" fillId="7" borderId="23" xfId="0" applyFill="1" applyBorder="1" applyAlignment="1">
      <alignment horizontal="center" vertical="center"/>
    </xf>
    <xf numFmtId="0" fontId="25" fillId="0" borderId="0" xfId="0" applyFont="1"/>
    <xf numFmtId="0" fontId="6" fillId="0" borderId="2" xfId="0" applyFont="1" applyBorder="1" applyAlignment="1">
      <alignment horizontal="center" vertical="center"/>
    </xf>
    <xf numFmtId="0" fontId="28" fillId="7" borderId="2" xfId="0" applyFont="1" applyFill="1" applyBorder="1" applyAlignment="1">
      <alignment horizontal="center" vertical="center"/>
    </xf>
    <xf numFmtId="2" fontId="28" fillId="7" borderId="13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top"/>
    </xf>
    <xf numFmtId="0" fontId="11" fillId="0" borderId="13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2" fontId="29" fillId="5" borderId="2" xfId="0" applyNumberFormat="1" applyFont="1" applyFill="1" applyBorder="1" applyAlignment="1">
      <alignment horizontal="center" vertical="center"/>
    </xf>
    <xf numFmtId="2" fontId="30" fillId="5" borderId="13" xfId="0" applyNumberFormat="1" applyFont="1" applyFill="1" applyBorder="1" applyAlignment="1">
      <alignment horizontal="center" vertical="center"/>
    </xf>
    <xf numFmtId="0" fontId="31" fillId="0" borderId="16" xfId="0" applyFont="1" applyBorder="1" applyAlignment="1">
      <alignment horizontal="center" vertical="top"/>
    </xf>
    <xf numFmtId="2" fontId="32" fillId="5" borderId="17" xfId="0" applyNumberFormat="1" applyFont="1" applyFill="1" applyBorder="1" applyAlignment="1">
      <alignment horizontal="center" vertical="center"/>
    </xf>
    <xf numFmtId="2" fontId="32" fillId="5" borderId="18" xfId="0" applyNumberFormat="1" applyFont="1" applyFill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4" fillId="9" borderId="19" xfId="0" applyFont="1" applyFill="1" applyBorder="1" applyAlignment="1">
      <alignment horizontal="center" vertical="center" wrapText="1"/>
    </xf>
    <xf numFmtId="0" fontId="34" fillId="9" borderId="20" xfId="0" applyFont="1" applyFill="1" applyBorder="1" applyAlignment="1">
      <alignment horizontal="center" vertical="center" wrapText="1"/>
    </xf>
    <xf numFmtId="0" fontId="34" fillId="9" borderId="21" xfId="0" applyFont="1" applyFill="1" applyBorder="1" applyAlignment="1">
      <alignment horizontal="center" vertical="center" wrapText="1"/>
    </xf>
    <xf numFmtId="0" fontId="15" fillId="10" borderId="0" xfId="0" applyFont="1" applyFill="1" applyAlignment="1">
      <alignment horizontal="center" vertical="center"/>
    </xf>
    <xf numFmtId="0" fontId="9" fillId="9" borderId="8" xfId="0" applyFont="1" applyFill="1" applyBorder="1" applyAlignment="1">
      <alignment horizontal="left" vertical="center"/>
    </xf>
    <xf numFmtId="0" fontId="9" fillId="9" borderId="9" xfId="0" applyFont="1" applyFill="1" applyBorder="1" applyAlignment="1">
      <alignment horizontal="left" vertical="center"/>
    </xf>
    <xf numFmtId="0" fontId="3" fillId="0" borderId="34" xfId="0" applyFont="1" applyBorder="1" applyAlignment="1">
      <alignment horizontal="center" vertical="center" wrapText="1"/>
    </xf>
    <xf numFmtId="0" fontId="21" fillId="10" borderId="23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0" fontId="35" fillId="0" borderId="23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1" fillId="0" borderId="6" xfId="0" applyFont="1" applyBorder="1" applyAlignment="1">
      <alignment vertical="center"/>
    </xf>
    <xf numFmtId="0" fontId="22" fillId="0" borderId="25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4" xfId="0" applyFont="1" applyBorder="1" applyAlignment="1">
      <alignment horizontal="left" wrapText="1"/>
    </xf>
    <xf numFmtId="0" fontId="19" fillId="0" borderId="24" xfId="0" applyFont="1" applyBorder="1" applyAlignment="1">
      <alignment horizontal="center" vertical="center"/>
    </xf>
    <xf numFmtId="0" fontId="36" fillId="0" borderId="26" xfId="0" applyFont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10" fillId="0" borderId="35" xfId="0" applyFont="1" applyBorder="1"/>
    <xf numFmtId="0" fontId="18" fillId="0" borderId="36" xfId="0" applyFont="1" applyBorder="1" applyAlignment="1">
      <alignment horizontal="left" wrapText="1"/>
    </xf>
    <xf numFmtId="0" fontId="19" fillId="0" borderId="37" xfId="0" applyFont="1" applyBorder="1" applyAlignment="1">
      <alignment horizontal="center" vertical="center"/>
    </xf>
    <xf numFmtId="0" fontId="36" fillId="0" borderId="38" xfId="0" applyFont="1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19" fillId="0" borderId="2" xfId="0" applyFont="1" applyBorder="1"/>
    <xf numFmtId="0" fontId="19" fillId="0" borderId="13" xfId="0" applyFont="1" applyBorder="1"/>
    <xf numFmtId="0" fontId="21" fillId="0" borderId="0" xfId="0" applyFont="1" applyAlignment="1">
      <alignment horizontal="left" wrapText="1"/>
    </xf>
    <xf numFmtId="0" fontId="21" fillId="10" borderId="2" xfId="0" applyFont="1" applyFill="1" applyBorder="1" applyAlignment="1">
      <alignment horizontal="center" vertical="center"/>
    </xf>
    <xf numFmtId="164" fontId="18" fillId="5" borderId="13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left" wrapText="1"/>
    </xf>
    <xf numFmtId="164" fontId="18" fillId="2" borderId="13" xfId="0" applyNumberFormat="1" applyFont="1" applyFill="1" applyBorder="1" applyAlignment="1">
      <alignment horizontal="center" vertical="center"/>
    </xf>
    <xf numFmtId="164" fontId="37" fillId="0" borderId="0" xfId="0" applyNumberFormat="1" applyFont="1" applyAlignment="1">
      <alignment horizontal="left" wrapText="1"/>
    </xf>
    <xf numFmtId="0" fontId="18" fillId="2" borderId="13" xfId="0" applyFont="1" applyFill="1" applyBorder="1" applyAlignment="1">
      <alignment horizontal="center" vertical="center"/>
    </xf>
    <xf numFmtId="0" fontId="10" fillId="0" borderId="39" xfId="0" applyFont="1" applyBorder="1"/>
    <xf numFmtId="0" fontId="21" fillId="0" borderId="33" xfId="0" applyFont="1" applyBorder="1"/>
    <xf numFmtId="0" fontId="21" fillId="0" borderId="33" xfId="0" applyFont="1" applyBorder="1" applyAlignment="1">
      <alignment vertical="center"/>
    </xf>
    <xf numFmtId="0" fontId="22" fillId="0" borderId="40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21" fillId="0" borderId="36" xfId="0" applyFont="1" applyBorder="1"/>
    <xf numFmtId="0" fontId="21" fillId="0" borderId="36" xfId="0" applyFont="1" applyBorder="1" applyAlignment="1">
      <alignment vertical="center"/>
    </xf>
    <xf numFmtId="0" fontId="22" fillId="0" borderId="37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27" xfId="0" applyFont="1" applyBorder="1" applyAlignment="1">
      <alignment horizontal="left" wrapText="1"/>
    </xf>
    <xf numFmtId="0" fontId="22" fillId="10" borderId="2" xfId="0" applyFont="1" applyFill="1" applyBorder="1" applyAlignment="1">
      <alignment horizontal="center" vertical="center"/>
    </xf>
    <xf numFmtId="0" fontId="18" fillId="5" borderId="13" xfId="0" applyFont="1" applyFill="1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35" fillId="0" borderId="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18" fillId="10" borderId="2" xfId="0" applyFont="1" applyFill="1" applyBorder="1" applyAlignment="1">
      <alignment horizontal="center" vertical="center"/>
    </xf>
    <xf numFmtId="0" fontId="18" fillId="10" borderId="13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164" fontId="20" fillId="5" borderId="17" xfId="0" applyNumberFormat="1" applyFont="1" applyFill="1" applyBorder="1" applyAlignment="1">
      <alignment horizontal="center" vertical="center"/>
    </xf>
    <xf numFmtId="0" fontId="20" fillId="5" borderId="18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85B"/>
      <color rgb="FFCCECFF"/>
      <color rgb="FFCCFFFF"/>
      <color rgb="FF99CCFF"/>
      <color rgb="FFFF99FF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.naaoutchoue\Documents\SCAO\Projets%202023\DEFIJ\Mouvement%20du%20personnels%20enseignants%202024\ANNEXE%203-3%20Calcul%20bar&#232;me%20laur&#233;ats%20concours.xlsx" TargetMode="External"/><Relationship Id="rId1" Type="http://schemas.openxmlformats.org/officeDocument/2006/relationships/externalLinkPath" Target="ANNEXE%203-3%20Calcul%20bar&#232;me%20laur&#233;ats%20concou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euil1"/>
      <sheetName val="Feuil2"/>
      <sheetName val="Feuil3"/>
    </sheetNames>
    <sheetDataSet>
      <sheetData sheetId="0">
        <row r="17">
          <cell r="I17">
            <v>1200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showGridLines="0" zoomScaleNormal="100" zoomScaleSheetLayoutView="90" workbookViewId="0">
      <selection activeCell="M20" sqref="M20"/>
    </sheetView>
  </sheetViews>
  <sheetFormatPr baseColWidth="10" defaultRowHeight="14.4" x14ac:dyDescent="0.3"/>
  <cols>
    <col min="1" max="1" width="1.6640625" customWidth="1"/>
    <col min="9" max="9" width="2.5546875" customWidth="1"/>
    <col min="10" max="10" width="19" style="1" customWidth="1"/>
    <col min="11" max="11" width="19.5546875" style="1" customWidth="1"/>
  </cols>
  <sheetData>
    <row r="1" spans="1:13" ht="55.5" customHeight="1" x14ac:dyDescent="0.3">
      <c r="A1" s="48" t="s">
        <v>10</v>
      </c>
      <c r="B1" s="49"/>
      <c r="C1" s="49"/>
      <c r="D1" s="49"/>
      <c r="E1" s="49"/>
      <c r="F1" s="49"/>
      <c r="G1" s="49"/>
      <c r="H1" s="49"/>
      <c r="I1" s="49"/>
      <c r="J1" s="49"/>
      <c r="K1" s="50"/>
    </row>
    <row r="2" spans="1:13" ht="45.7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3" ht="19.5" customHeight="1" x14ac:dyDescent="0.35">
      <c r="B3" s="52" t="s">
        <v>9</v>
      </c>
      <c r="C3" s="52"/>
      <c r="D3" s="52"/>
      <c r="I3" s="51" t="s">
        <v>11</v>
      </c>
      <c r="J3" s="51"/>
      <c r="K3" s="51"/>
      <c r="L3" s="18"/>
    </row>
    <row r="4" spans="1:13" ht="21" customHeight="1" thickBot="1" x14ac:dyDescent="0.35">
      <c r="B4" s="3"/>
    </row>
    <row r="5" spans="1:13" ht="28.5" customHeight="1" thickBot="1" x14ac:dyDescent="0.35">
      <c r="A5" s="59" t="s">
        <v>12</v>
      </c>
      <c r="B5" s="60"/>
      <c r="C5" s="60"/>
      <c r="D5" s="60"/>
      <c r="E5" s="60"/>
      <c r="F5" s="60"/>
      <c r="G5" s="60"/>
      <c r="H5" s="60"/>
      <c r="I5" s="61"/>
      <c r="J5" s="4" t="s">
        <v>0</v>
      </c>
      <c r="K5" s="28" t="s">
        <v>1</v>
      </c>
    </row>
    <row r="6" spans="1:13" ht="25.2" customHeight="1" x14ac:dyDescent="0.3">
      <c r="A6" s="11"/>
      <c r="B6" s="19" t="s">
        <v>25</v>
      </c>
      <c r="C6" s="16"/>
      <c r="D6" s="16"/>
      <c r="E6" s="16"/>
      <c r="F6" s="16"/>
      <c r="G6" s="16"/>
      <c r="H6" s="16"/>
      <c r="I6" s="16"/>
      <c r="J6" s="21"/>
      <c r="K6" s="23"/>
    </row>
    <row r="7" spans="1:13" ht="21" customHeight="1" x14ac:dyDescent="0.3">
      <c r="A7" s="12"/>
      <c r="B7" s="7" t="s">
        <v>7</v>
      </c>
      <c r="C7" s="7"/>
      <c r="D7" s="17"/>
      <c r="E7" s="7"/>
      <c r="F7" s="7"/>
      <c r="G7" s="7"/>
      <c r="H7" s="7"/>
      <c r="I7" s="7"/>
      <c r="J7" s="27">
        <v>0</v>
      </c>
      <c r="K7" s="26">
        <f>J7</f>
        <v>0</v>
      </c>
      <c r="M7" s="2"/>
    </row>
    <row r="8" spans="1:13" ht="19.5" customHeight="1" x14ac:dyDescent="0.3">
      <c r="A8" s="12"/>
      <c r="B8" s="29" t="s">
        <v>8</v>
      </c>
      <c r="C8" s="7"/>
      <c r="D8" s="7"/>
      <c r="E8" s="10"/>
      <c r="F8" s="7"/>
      <c r="G8" s="7"/>
      <c r="H8" s="7"/>
      <c r="I8" s="7"/>
      <c r="J8" s="20" t="s">
        <v>6</v>
      </c>
      <c r="K8" s="24"/>
      <c r="M8" s="2"/>
    </row>
    <row r="9" spans="1:13" ht="19.5" customHeight="1" thickBot="1" x14ac:dyDescent="0.35">
      <c r="A9" s="13"/>
      <c r="B9" s="15"/>
      <c r="C9" s="15"/>
      <c r="D9" s="15"/>
      <c r="E9" s="14"/>
      <c r="F9" s="15"/>
      <c r="G9" s="15"/>
      <c r="H9" s="15"/>
      <c r="I9" s="15"/>
      <c r="J9" s="22"/>
      <c r="K9" s="25"/>
      <c r="M9" s="2"/>
    </row>
    <row r="10" spans="1:13" ht="36" customHeight="1" x14ac:dyDescent="0.3">
      <c r="A10" s="11"/>
      <c r="B10" s="62" t="s">
        <v>24</v>
      </c>
      <c r="C10" s="62"/>
      <c r="D10" s="62"/>
      <c r="E10" s="62"/>
      <c r="F10" s="62"/>
      <c r="G10" s="62"/>
      <c r="H10" s="62"/>
      <c r="I10" s="63"/>
      <c r="J10" s="21"/>
      <c r="K10" s="23"/>
      <c r="M10" s="2"/>
    </row>
    <row r="11" spans="1:13" ht="23.25" customHeight="1" x14ac:dyDescent="0.3">
      <c r="A11" s="12"/>
      <c r="B11" s="7" t="s">
        <v>13</v>
      </c>
      <c r="C11" s="7"/>
      <c r="D11" s="17"/>
      <c r="E11" s="7"/>
      <c r="F11" s="7"/>
      <c r="G11" s="7"/>
      <c r="H11" s="7"/>
      <c r="I11" s="7"/>
      <c r="J11" s="27">
        <v>0</v>
      </c>
      <c r="K11" s="26">
        <f>IF(J11&gt;3,IF(J11&gt;20,20,J11),0)</f>
        <v>0</v>
      </c>
      <c r="M11" s="2"/>
    </row>
    <row r="12" spans="1:13" ht="18" customHeight="1" x14ac:dyDescent="0.3">
      <c r="A12" s="12"/>
      <c r="B12" s="7" t="s">
        <v>16</v>
      </c>
      <c r="C12" s="7"/>
      <c r="D12" s="17"/>
      <c r="E12" s="7"/>
      <c r="F12" s="7"/>
      <c r="G12" s="7"/>
      <c r="H12" s="7"/>
      <c r="I12" s="7"/>
      <c r="J12" s="20" t="s">
        <v>6</v>
      </c>
      <c r="K12" s="33" t="s">
        <v>21</v>
      </c>
      <c r="M12" s="2"/>
    </row>
    <row r="13" spans="1:13" ht="18" customHeight="1" x14ac:dyDescent="0.3">
      <c r="A13" s="12"/>
      <c r="B13" s="29"/>
      <c r="C13" s="7"/>
      <c r="D13" s="7"/>
      <c r="E13" s="10"/>
      <c r="F13" s="7"/>
      <c r="G13" s="7"/>
      <c r="H13" s="7"/>
      <c r="I13" s="7"/>
      <c r="J13" s="20"/>
      <c r="K13" s="24"/>
      <c r="M13" s="2"/>
    </row>
    <row r="14" spans="1:13" ht="6.75" customHeight="1" thickBot="1" x14ac:dyDescent="0.35">
      <c r="A14" s="13"/>
      <c r="B14" s="15"/>
      <c r="C14" s="15"/>
      <c r="D14" s="15"/>
      <c r="E14" s="14"/>
      <c r="F14" s="15"/>
      <c r="G14" s="15"/>
      <c r="H14" s="15"/>
      <c r="I14" s="15"/>
      <c r="J14" s="22"/>
      <c r="K14" s="25"/>
      <c r="M14" s="2"/>
    </row>
    <row r="15" spans="1:13" ht="29.25" customHeight="1" x14ac:dyDescent="0.3">
      <c r="A15" s="11"/>
      <c r="B15" s="62" t="s">
        <v>14</v>
      </c>
      <c r="C15" s="62"/>
      <c r="D15" s="62"/>
      <c r="E15" s="62"/>
      <c r="F15" s="62"/>
      <c r="G15" s="62"/>
      <c r="H15" s="62"/>
      <c r="I15" s="63"/>
      <c r="J15" s="21"/>
      <c r="K15" s="23"/>
      <c r="M15" s="2"/>
    </row>
    <row r="16" spans="1:13" ht="24.75" customHeight="1" x14ac:dyDescent="0.3">
      <c r="A16" s="12"/>
      <c r="B16" s="7" t="s">
        <v>15</v>
      </c>
      <c r="C16" s="7"/>
      <c r="D16" s="17"/>
      <c r="E16" s="7"/>
      <c r="F16" s="7"/>
      <c r="G16" s="7"/>
      <c r="H16" s="7"/>
      <c r="I16" s="7"/>
      <c r="J16" s="27">
        <v>0</v>
      </c>
      <c r="K16" s="26">
        <f>IF(J16&gt;2,IF(J16-2&gt;10,10,J16-2),0)</f>
        <v>0</v>
      </c>
      <c r="M16" s="2"/>
    </row>
    <row r="17" spans="1:13" ht="33.6" customHeight="1" x14ac:dyDescent="0.3">
      <c r="A17" s="12"/>
      <c r="B17" s="64" t="s">
        <v>18</v>
      </c>
      <c r="C17" s="64"/>
      <c r="D17" s="64"/>
      <c r="E17" s="64"/>
      <c r="F17" s="64"/>
      <c r="G17" s="64"/>
      <c r="H17" s="64"/>
      <c r="I17" s="65"/>
      <c r="J17" s="31" t="s">
        <v>6</v>
      </c>
      <c r="K17" s="34" t="s">
        <v>22</v>
      </c>
      <c r="M17" s="2"/>
    </row>
    <row r="18" spans="1:13" ht="3.9" customHeight="1" thickBot="1" x14ac:dyDescent="0.35">
      <c r="A18" s="13"/>
      <c r="B18" s="15"/>
      <c r="C18" s="15"/>
      <c r="D18" s="15"/>
      <c r="E18" s="14"/>
      <c r="F18" s="15"/>
      <c r="G18" s="15"/>
      <c r="H18" s="15"/>
      <c r="I18" s="15"/>
      <c r="J18" s="22"/>
      <c r="K18" s="25"/>
      <c r="M18" s="2"/>
    </row>
    <row r="19" spans="1:13" ht="29.4" customHeight="1" x14ac:dyDescent="0.3">
      <c r="A19" s="11"/>
      <c r="B19" s="19" t="s">
        <v>19</v>
      </c>
      <c r="C19" s="16"/>
      <c r="D19" s="16"/>
      <c r="E19" s="16"/>
      <c r="F19" s="16"/>
      <c r="G19" s="16"/>
      <c r="H19" s="16"/>
      <c r="I19" s="16"/>
      <c r="J19" s="30"/>
      <c r="K19" s="5"/>
    </row>
    <row r="20" spans="1:13" ht="24" customHeight="1" x14ac:dyDescent="0.3">
      <c r="A20" s="12"/>
      <c r="B20" s="38" t="s">
        <v>23</v>
      </c>
      <c r="C20" s="39"/>
      <c r="D20" s="39"/>
      <c r="E20" s="39"/>
      <c r="F20" s="39"/>
      <c r="G20" s="39"/>
      <c r="H20" s="40"/>
      <c r="I20" s="39"/>
      <c r="J20" s="32">
        <v>2019</v>
      </c>
      <c r="K20" s="36">
        <v>14</v>
      </c>
    </row>
    <row r="21" spans="1:13" ht="23.25" customHeight="1" x14ac:dyDescent="0.3">
      <c r="A21" s="12"/>
      <c r="B21" s="41" t="s">
        <v>2</v>
      </c>
      <c r="C21" s="39"/>
      <c r="D21" s="39"/>
      <c r="E21" s="39"/>
      <c r="F21" s="39"/>
      <c r="G21" s="39"/>
      <c r="H21" s="39"/>
      <c r="I21" s="39"/>
      <c r="J21" s="42" t="s">
        <v>3</v>
      </c>
      <c r="K21" s="43" t="s">
        <v>4</v>
      </c>
    </row>
    <row r="22" spans="1:13" ht="15.6" x14ac:dyDescent="0.3">
      <c r="A22" s="12"/>
      <c r="B22" s="40" t="s">
        <v>20</v>
      </c>
      <c r="C22" s="39"/>
      <c r="D22" s="39"/>
      <c r="E22" s="39"/>
      <c r="F22" s="39"/>
      <c r="G22" s="39"/>
      <c r="H22" s="39"/>
      <c r="I22" s="39"/>
      <c r="J22" s="37">
        <f ca="1">K22-K20</f>
        <v>1</v>
      </c>
      <c r="K22" s="35">
        <f ca="1">IF(J20&lt;YEAR(TODAY()),IF(YEAR(TODAY())-J20&gt;3,K20+1+(YEAR(TODAY())-J20-4)*0.25,K20))</f>
        <v>15</v>
      </c>
    </row>
    <row r="23" spans="1:13" ht="24" customHeight="1" thickBot="1" x14ac:dyDescent="0.35">
      <c r="A23" s="13"/>
      <c r="B23" s="44"/>
      <c r="C23" s="45"/>
      <c r="D23" s="45"/>
      <c r="E23" s="45"/>
      <c r="F23" s="45"/>
      <c r="G23" s="45"/>
      <c r="H23" s="45"/>
      <c r="I23" s="45"/>
      <c r="J23" s="46" t="s">
        <v>5</v>
      </c>
      <c r="K23" s="47" t="s">
        <v>1</v>
      </c>
    </row>
    <row r="24" spans="1:13" ht="15.6" customHeight="1" x14ac:dyDescent="0.3">
      <c r="A24" s="9"/>
      <c r="B24" s="53" t="s">
        <v>17</v>
      </c>
      <c r="C24" s="53"/>
      <c r="D24" s="53"/>
      <c r="E24" s="53"/>
      <c r="F24" s="53"/>
      <c r="G24" s="53"/>
      <c r="H24" s="53"/>
      <c r="I24" s="53"/>
      <c r="J24" s="54"/>
      <c r="K24" s="57">
        <f ca="1">K7+K11+K16+K22</f>
        <v>15</v>
      </c>
    </row>
    <row r="25" spans="1:13" ht="15.6" customHeight="1" thickBot="1" x14ac:dyDescent="0.35">
      <c r="A25" s="8"/>
      <c r="B25" s="55"/>
      <c r="C25" s="55"/>
      <c r="D25" s="55"/>
      <c r="E25" s="55"/>
      <c r="F25" s="55"/>
      <c r="G25" s="55"/>
      <c r="H25" s="55"/>
      <c r="I25" s="55"/>
      <c r="J25" s="56"/>
      <c r="K25" s="58"/>
    </row>
  </sheetData>
  <mergeCells count="9">
    <mergeCell ref="A1:K1"/>
    <mergeCell ref="I3:K3"/>
    <mergeCell ref="B3:D3"/>
    <mergeCell ref="B24:J25"/>
    <mergeCell ref="K24:K25"/>
    <mergeCell ref="A5:I5"/>
    <mergeCell ref="B10:I10"/>
    <mergeCell ref="B15:I15"/>
    <mergeCell ref="B17:I17"/>
  </mergeCells>
  <pageMargins left="0.19685039370078741" right="0.19685039370078741" top="0.35433070866141736" bottom="0.74803149606299213" header="0.31496062992125984" footer="0.31496062992125984"/>
  <pageSetup paperSize="9" scale="7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4"/>
  <sheetViews>
    <sheetView workbookViewId="0">
      <selection activeCell="N24" sqref="N24"/>
    </sheetView>
  </sheetViews>
  <sheetFormatPr baseColWidth="10" defaultRowHeight="14.4" x14ac:dyDescent="0.3"/>
  <sheetData>
    <row r="1" spans="1:11" ht="23.4" x14ac:dyDescent="0.3">
      <c r="A1" s="66" t="s">
        <v>26</v>
      </c>
      <c r="B1" s="67"/>
      <c r="C1" s="67"/>
      <c r="D1" s="67"/>
      <c r="E1" s="67"/>
      <c r="F1" s="67"/>
      <c r="G1" s="67"/>
      <c r="H1" s="67"/>
      <c r="I1" s="67"/>
      <c r="J1" s="67"/>
      <c r="K1" s="68"/>
    </row>
    <row r="2" spans="1:11" ht="25.8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15.6" x14ac:dyDescent="0.3">
      <c r="B3" s="69" t="s">
        <v>9</v>
      </c>
      <c r="C3" s="69"/>
      <c r="D3" s="69"/>
      <c r="I3" s="70" t="s">
        <v>11</v>
      </c>
      <c r="J3" s="70"/>
      <c r="K3" s="70"/>
    </row>
    <row r="4" spans="1:11" ht="16.2" thickBot="1" x14ac:dyDescent="0.35">
      <c r="B4" s="3"/>
      <c r="J4" s="1"/>
      <c r="K4" s="1"/>
    </row>
    <row r="5" spans="1:11" ht="31.8" thickBot="1" x14ac:dyDescent="0.35">
      <c r="A5" s="71" t="s">
        <v>27</v>
      </c>
      <c r="B5" s="72"/>
      <c r="C5" s="72"/>
      <c r="D5" s="72"/>
      <c r="E5" s="72"/>
      <c r="F5" s="72"/>
      <c r="G5" s="72"/>
      <c r="H5" s="72"/>
      <c r="I5" s="73"/>
      <c r="J5" s="4" t="s">
        <v>0</v>
      </c>
      <c r="K5" s="74" t="s">
        <v>1</v>
      </c>
    </row>
    <row r="6" spans="1:11" ht="18" x14ac:dyDescent="0.35">
      <c r="A6" s="9"/>
      <c r="B6" s="75" t="s">
        <v>28</v>
      </c>
      <c r="C6" s="76"/>
      <c r="D6" s="76"/>
      <c r="E6" s="76"/>
      <c r="F6" s="76"/>
      <c r="G6" s="76"/>
      <c r="H6" s="76"/>
      <c r="I6" s="77"/>
      <c r="J6" s="78"/>
      <c r="K6" s="5"/>
    </row>
    <row r="7" spans="1:11" ht="18" x14ac:dyDescent="0.35">
      <c r="A7" s="79"/>
      <c r="B7" s="10" t="s">
        <v>29</v>
      </c>
      <c r="C7" s="80"/>
      <c r="D7" s="80"/>
      <c r="E7" s="80"/>
      <c r="F7" s="81"/>
      <c r="G7" s="82"/>
      <c r="H7" s="80"/>
      <c r="I7" s="83"/>
      <c r="J7" s="84">
        <v>0</v>
      </c>
      <c r="K7" s="85">
        <f>IF(J7&gt;2,IF(J7&gt;10,10,J7),0)</f>
        <v>0</v>
      </c>
    </row>
    <row r="8" spans="1:11" ht="18" x14ac:dyDescent="0.35">
      <c r="A8" s="79"/>
      <c r="B8" s="86" t="s">
        <v>30</v>
      </c>
      <c r="C8" s="80"/>
      <c r="D8" s="80"/>
      <c r="E8" s="80"/>
      <c r="F8" s="80"/>
      <c r="G8" s="80"/>
      <c r="H8" s="80"/>
      <c r="I8" s="83"/>
      <c r="J8" s="87" t="s">
        <v>6</v>
      </c>
      <c r="K8" s="88" t="s">
        <v>22</v>
      </c>
    </row>
    <row r="9" spans="1:11" ht="18.600000000000001" thickBot="1" x14ac:dyDescent="0.4">
      <c r="A9" s="8"/>
      <c r="B9" s="89"/>
      <c r="C9" s="90"/>
      <c r="D9" s="90"/>
      <c r="E9" s="90"/>
      <c r="F9" s="90"/>
      <c r="G9" s="90"/>
      <c r="H9" s="90"/>
      <c r="I9" s="91"/>
      <c r="J9" s="92"/>
      <c r="K9" s="93"/>
    </row>
    <row r="10" spans="1:11" ht="15.6" x14ac:dyDescent="0.3">
      <c r="A10" s="11"/>
      <c r="B10" s="94" t="s">
        <v>31</v>
      </c>
      <c r="C10" s="16"/>
      <c r="D10" s="16"/>
      <c r="E10" s="16"/>
      <c r="F10" s="16"/>
      <c r="G10" s="16"/>
      <c r="H10" s="16"/>
      <c r="I10" s="16"/>
      <c r="J10" s="95"/>
      <c r="K10" s="5"/>
    </row>
    <row r="11" spans="1:11" ht="15.6" x14ac:dyDescent="0.3">
      <c r="A11" s="12"/>
      <c r="B11" s="7" t="s">
        <v>32</v>
      </c>
      <c r="C11" s="7"/>
      <c r="D11" s="7"/>
      <c r="E11" s="7"/>
      <c r="F11" s="96"/>
      <c r="G11" s="97"/>
      <c r="H11" s="7"/>
      <c r="I11" s="7"/>
      <c r="J11" s="98">
        <v>0</v>
      </c>
      <c r="K11" s="99">
        <f>J11*2.5</f>
        <v>0</v>
      </c>
    </row>
    <row r="12" spans="1:11" ht="41.4" x14ac:dyDescent="0.3">
      <c r="A12" s="100"/>
      <c r="B12" s="101"/>
      <c r="C12" s="102"/>
      <c r="D12" s="102"/>
      <c r="E12" s="102"/>
      <c r="F12" s="101"/>
      <c r="G12" s="102"/>
      <c r="H12" s="103"/>
      <c r="I12" s="103"/>
      <c r="J12" s="104" t="s">
        <v>6</v>
      </c>
      <c r="K12" s="105" t="s">
        <v>33</v>
      </c>
    </row>
    <row r="13" spans="1:11" ht="15.6" x14ac:dyDescent="0.3">
      <c r="A13" s="12"/>
      <c r="B13" s="10"/>
      <c r="C13" s="7"/>
      <c r="D13" s="7"/>
      <c r="E13" s="7"/>
      <c r="F13" s="106"/>
      <c r="G13" s="7"/>
      <c r="H13" s="10"/>
      <c r="I13" s="10"/>
      <c r="J13" s="107"/>
      <c r="K13" s="108"/>
    </row>
    <row r="14" spans="1:11" ht="15.6" x14ac:dyDescent="0.3">
      <c r="A14" s="12"/>
      <c r="B14" s="7" t="s">
        <v>34</v>
      </c>
      <c r="C14" s="7"/>
      <c r="D14" s="7"/>
      <c r="E14" s="96"/>
      <c r="F14" s="7"/>
      <c r="G14" s="10"/>
      <c r="H14" s="7"/>
      <c r="I14" s="109"/>
      <c r="J14" s="98">
        <v>0</v>
      </c>
      <c r="K14" s="110">
        <f>J14*3</f>
        <v>0</v>
      </c>
    </row>
    <row r="15" spans="1:11" ht="28.2" thickBot="1" x14ac:dyDescent="0.35">
      <c r="A15" s="13"/>
      <c r="B15" s="14"/>
      <c r="C15" s="15"/>
      <c r="D15" s="15"/>
      <c r="E15" s="15"/>
      <c r="F15" s="15"/>
      <c r="G15" s="15"/>
      <c r="H15" s="15"/>
      <c r="I15" s="111"/>
      <c r="J15" s="112" t="s">
        <v>6</v>
      </c>
      <c r="K15" s="113" t="s">
        <v>35</v>
      </c>
    </row>
    <row r="16" spans="1:11" ht="15.6" x14ac:dyDescent="0.3">
      <c r="A16" s="11"/>
      <c r="B16" s="19" t="s">
        <v>36</v>
      </c>
      <c r="C16" s="16"/>
      <c r="D16" s="16"/>
      <c r="E16" s="16"/>
      <c r="F16" s="16"/>
      <c r="G16" s="16"/>
      <c r="H16" s="16"/>
      <c r="I16" s="16"/>
      <c r="J16" s="114"/>
      <c r="K16" s="115"/>
    </row>
    <row r="17" spans="1:11" ht="15.6" x14ac:dyDescent="0.3">
      <c r="A17" s="12"/>
      <c r="B17" s="7" t="s">
        <v>37</v>
      </c>
      <c r="C17" s="7"/>
      <c r="D17" s="7"/>
      <c r="E17" s="7"/>
      <c r="F17" s="7"/>
      <c r="G17" s="97"/>
      <c r="H17" s="7"/>
      <c r="I17" s="7"/>
      <c r="J17" s="98">
        <v>0</v>
      </c>
      <c r="K17" s="85">
        <f>J17*2</f>
        <v>0</v>
      </c>
    </row>
    <row r="18" spans="1:11" ht="27.6" x14ac:dyDescent="0.3">
      <c r="A18" s="12"/>
      <c r="B18" s="106" t="s">
        <v>38</v>
      </c>
      <c r="C18" s="7"/>
      <c r="D18" s="116"/>
      <c r="E18" s="117"/>
      <c r="F18" s="116"/>
      <c r="G18" s="116"/>
      <c r="H18" s="116"/>
      <c r="I18" s="7"/>
      <c r="J18" s="107" t="s">
        <v>6</v>
      </c>
      <c r="K18" s="118" t="s">
        <v>39</v>
      </c>
    </row>
    <row r="19" spans="1:11" ht="15.6" x14ac:dyDescent="0.3">
      <c r="A19" s="12"/>
      <c r="B19" s="119" t="s">
        <v>40</v>
      </c>
      <c r="C19" s="7"/>
      <c r="D19" s="7"/>
      <c r="E19" s="7"/>
      <c r="F19" s="7"/>
      <c r="G19" s="7"/>
      <c r="H19" s="7"/>
      <c r="I19" s="7"/>
      <c r="J19" s="120"/>
      <c r="K19" s="93"/>
    </row>
    <row r="20" spans="1:11" ht="16.2" thickBot="1" x14ac:dyDescent="0.35">
      <c r="A20" s="13"/>
      <c r="B20" s="15"/>
      <c r="C20" s="15"/>
      <c r="D20" s="15"/>
      <c r="E20" s="15"/>
      <c r="F20" s="15"/>
      <c r="G20" s="15"/>
      <c r="H20" s="15"/>
      <c r="I20" s="15"/>
      <c r="J20" s="121"/>
      <c r="K20" s="122"/>
    </row>
    <row r="21" spans="1:11" ht="15.6" x14ac:dyDescent="0.3">
      <c r="A21" s="11"/>
      <c r="B21" s="19" t="s">
        <v>41</v>
      </c>
      <c r="C21" s="16"/>
      <c r="D21" s="16"/>
      <c r="E21" s="16"/>
      <c r="F21" s="16"/>
      <c r="G21" s="16"/>
      <c r="H21" s="16"/>
      <c r="I21" s="16"/>
      <c r="J21" s="95"/>
      <c r="K21" s="5"/>
    </row>
    <row r="22" spans="1:11" ht="15.6" x14ac:dyDescent="0.3">
      <c r="A22" s="12"/>
      <c r="B22" s="123" t="s">
        <v>42</v>
      </c>
      <c r="C22" s="7"/>
      <c r="D22" s="124"/>
      <c r="E22" s="7"/>
      <c r="F22" s="7"/>
      <c r="G22" s="7"/>
      <c r="H22" s="7"/>
      <c r="I22" s="7"/>
      <c r="J22" s="98">
        <v>0</v>
      </c>
      <c r="K22" s="85">
        <f>J22</f>
        <v>0</v>
      </c>
    </row>
    <row r="23" spans="1:11" ht="15.6" x14ac:dyDescent="0.3">
      <c r="A23" s="12"/>
      <c r="B23" s="125" t="s">
        <v>40</v>
      </c>
      <c r="C23" s="7"/>
      <c r="D23" s="126"/>
      <c r="E23" s="17"/>
      <c r="F23" s="17"/>
      <c r="G23" s="17"/>
      <c r="H23" s="17"/>
      <c r="I23" s="7"/>
      <c r="J23" s="127" t="s">
        <v>43</v>
      </c>
      <c r="K23" s="93"/>
    </row>
    <row r="24" spans="1:11" ht="16.2" thickBot="1" x14ac:dyDescent="0.35">
      <c r="A24" s="13"/>
      <c r="B24" s="14"/>
      <c r="C24" s="15"/>
      <c r="D24" s="15"/>
      <c r="E24" s="15"/>
      <c r="F24" s="15"/>
      <c r="G24" s="15"/>
      <c r="H24" s="15"/>
      <c r="I24" s="15"/>
      <c r="J24" s="121"/>
      <c r="K24" s="122"/>
    </row>
    <row r="25" spans="1:11" ht="15.6" x14ac:dyDescent="0.3">
      <c r="A25" s="11"/>
      <c r="B25" s="19" t="s">
        <v>44</v>
      </c>
      <c r="C25" s="16"/>
      <c r="D25" s="16"/>
      <c r="E25" s="16"/>
      <c r="F25" s="16"/>
      <c r="G25" s="16"/>
      <c r="H25" s="16"/>
      <c r="I25" s="16"/>
      <c r="J25" s="95"/>
      <c r="K25" s="5"/>
    </row>
    <row r="26" spans="1:11" ht="15.6" x14ac:dyDescent="0.3">
      <c r="A26" s="12"/>
      <c r="B26" s="7" t="s">
        <v>45</v>
      </c>
      <c r="C26" s="7"/>
      <c r="D26" s="7"/>
      <c r="E26" s="7"/>
      <c r="F26" s="7"/>
      <c r="G26" s="7"/>
      <c r="H26" s="7"/>
      <c r="I26" s="7" t="s">
        <v>46</v>
      </c>
      <c r="J26" s="128">
        <v>0</v>
      </c>
      <c r="K26" s="129">
        <f>J26*0.5</f>
        <v>0</v>
      </c>
    </row>
    <row r="27" spans="1:11" ht="41.4" x14ac:dyDescent="0.3">
      <c r="A27" s="12"/>
      <c r="B27" s="96" t="s">
        <v>47</v>
      </c>
      <c r="C27" s="7"/>
      <c r="D27" s="116"/>
      <c r="E27" s="117"/>
      <c r="F27" s="117"/>
      <c r="G27" s="117"/>
      <c r="H27" s="117"/>
      <c r="I27" s="7"/>
      <c r="J27" s="107" t="s">
        <v>6</v>
      </c>
      <c r="K27" s="118" t="s">
        <v>48</v>
      </c>
    </row>
    <row r="28" spans="1:11" ht="15.6" x14ac:dyDescent="0.3">
      <c r="A28" s="12"/>
      <c r="B28" s="125" t="s">
        <v>40</v>
      </c>
      <c r="C28" s="130"/>
      <c r="D28" s="130"/>
      <c r="E28" s="130"/>
      <c r="F28" s="130"/>
      <c r="G28" s="130"/>
      <c r="H28" s="130"/>
      <c r="I28" s="130"/>
      <c r="J28" s="120"/>
      <c r="K28" s="93"/>
    </row>
    <row r="29" spans="1:11" ht="16.2" thickBot="1" x14ac:dyDescent="0.35">
      <c r="A29" s="12"/>
      <c r="B29" s="106"/>
      <c r="C29" s="7"/>
      <c r="D29" s="7"/>
      <c r="E29" s="7"/>
      <c r="F29" s="7"/>
      <c r="G29" s="7"/>
      <c r="H29" s="7"/>
      <c r="I29" s="7"/>
      <c r="J29" s="120"/>
      <c r="K29" s="93"/>
    </row>
    <row r="30" spans="1:11" ht="15.6" x14ac:dyDescent="0.3">
      <c r="A30" s="11"/>
      <c r="B30" s="19" t="s">
        <v>25</v>
      </c>
      <c r="C30" s="16"/>
      <c r="D30" s="16"/>
      <c r="E30" s="16"/>
      <c r="F30" s="16"/>
      <c r="G30" s="16"/>
      <c r="H30" s="16"/>
      <c r="I30" s="16"/>
      <c r="J30" s="21"/>
      <c r="K30" s="23"/>
    </row>
    <row r="31" spans="1:11" ht="15.6" x14ac:dyDescent="0.3">
      <c r="A31" s="12"/>
      <c r="B31" s="7" t="s">
        <v>7</v>
      </c>
      <c r="C31" s="7"/>
      <c r="D31" s="17"/>
      <c r="E31" s="7"/>
      <c r="F31" s="7"/>
      <c r="G31" s="7"/>
      <c r="H31" s="7"/>
      <c r="I31" s="7"/>
      <c r="J31" s="131">
        <v>0</v>
      </c>
      <c r="K31" s="110">
        <f>J31</f>
        <v>0</v>
      </c>
    </row>
    <row r="32" spans="1:11" ht="15.6" x14ac:dyDescent="0.3">
      <c r="A32" s="12"/>
      <c r="B32" s="132" t="s">
        <v>8</v>
      </c>
      <c r="C32" s="7"/>
      <c r="D32" s="7"/>
      <c r="E32" s="10"/>
      <c r="F32" s="7"/>
      <c r="G32" s="7"/>
      <c r="H32" s="7"/>
      <c r="I32" s="7"/>
      <c r="J32" s="20" t="s">
        <v>6</v>
      </c>
      <c r="K32" s="24"/>
    </row>
    <row r="33" spans="1:11" ht="16.2" thickBot="1" x14ac:dyDescent="0.35">
      <c r="A33" s="13"/>
      <c r="B33" s="15"/>
      <c r="C33" s="15"/>
      <c r="D33" s="15"/>
      <c r="E33" s="14"/>
      <c r="F33" s="15"/>
      <c r="G33" s="15"/>
      <c r="H33" s="15"/>
      <c r="I33" s="15"/>
      <c r="J33" s="22"/>
      <c r="K33" s="25"/>
    </row>
    <row r="34" spans="1:11" ht="15.6" x14ac:dyDescent="0.3">
      <c r="A34" s="12"/>
      <c r="B34" s="96" t="s">
        <v>49</v>
      </c>
      <c r="C34" s="7"/>
      <c r="D34" s="7"/>
      <c r="E34" s="7"/>
      <c r="F34" s="7"/>
      <c r="G34" s="7"/>
      <c r="H34" s="7"/>
      <c r="I34" s="7"/>
      <c r="J34" s="133"/>
      <c r="K34" s="93"/>
    </row>
    <row r="35" spans="1:11" ht="15.6" x14ac:dyDescent="0.3">
      <c r="A35" s="12"/>
      <c r="B35" s="106" t="s">
        <v>50</v>
      </c>
      <c r="C35" s="7"/>
      <c r="D35" s="7"/>
      <c r="E35" s="17"/>
      <c r="F35" s="7"/>
      <c r="G35" s="7"/>
      <c r="H35" s="10"/>
      <c r="I35" s="7"/>
      <c r="J35" s="134">
        <v>2020</v>
      </c>
      <c r="K35" s="135">
        <v>10</v>
      </c>
    </row>
    <row r="36" spans="1:11" ht="15.6" x14ac:dyDescent="0.3">
      <c r="A36" s="12"/>
      <c r="B36" s="106"/>
      <c r="C36" s="7"/>
      <c r="D36" s="7"/>
      <c r="E36" s="7"/>
      <c r="F36" s="7"/>
      <c r="G36" s="7"/>
      <c r="H36" s="10"/>
      <c r="I36" s="7"/>
      <c r="J36" s="136" t="s">
        <v>3</v>
      </c>
      <c r="K36" s="137" t="s">
        <v>4</v>
      </c>
    </row>
    <row r="37" spans="1:11" ht="15.6" x14ac:dyDescent="0.3">
      <c r="A37" s="12"/>
      <c r="B37" s="96" t="s">
        <v>2</v>
      </c>
      <c r="C37" s="7"/>
      <c r="D37" s="7"/>
      <c r="E37" s="7"/>
      <c r="F37" s="7"/>
      <c r="G37" s="7"/>
      <c r="H37" s="7"/>
      <c r="I37" s="7"/>
      <c r="J37" s="138"/>
      <c r="K37" s="93"/>
    </row>
    <row r="38" spans="1:11" ht="15.6" x14ac:dyDescent="0.3">
      <c r="A38" s="12"/>
      <c r="B38" s="40" t="s">
        <v>51</v>
      </c>
      <c r="C38" s="39"/>
      <c r="D38" s="39"/>
      <c r="E38" s="39"/>
      <c r="F38" s="39"/>
      <c r="G38" s="39"/>
      <c r="H38" s="39"/>
      <c r="I38" s="39"/>
      <c r="J38" s="139">
        <f ca="1">K38-K35</f>
        <v>0</v>
      </c>
      <c r="K38" s="140">
        <f ca="1">IF(J35&lt;YEAR(TODAY()),IF(YEAR(TODAY())-J35&gt;3,K35+1+(YEAR(TODAY())-J35-4)*0.25,K35))</f>
        <v>10</v>
      </c>
    </row>
    <row r="39" spans="1:11" ht="16.2" thickBot="1" x14ac:dyDescent="0.35">
      <c r="A39" s="13"/>
      <c r="B39" s="44"/>
      <c r="C39" s="45"/>
      <c r="D39" s="45"/>
      <c r="E39" s="45"/>
      <c r="F39" s="45"/>
      <c r="G39" s="45"/>
      <c r="H39" s="45"/>
      <c r="I39" s="45"/>
      <c r="J39" s="46" t="s">
        <v>5</v>
      </c>
      <c r="K39" s="141" t="s">
        <v>52</v>
      </c>
    </row>
    <row r="40" spans="1:11" x14ac:dyDescent="0.3">
      <c r="A40" s="9"/>
      <c r="B40" s="53" t="s">
        <v>53</v>
      </c>
      <c r="C40" s="53"/>
      <c r="D40" s="53"/>
      <c r="E40" s="53"/>
      <c r="F40" s="53"/>
      <c r="G40" s="53"/>
      <c r="H40" s="53"/>
      <c r="I40" s="53"/>
      <c r="J40" s="54"/>
      <c r="K40" s="142">
        <f ca="1">K7+K11+K14+K17+K22+K26+K31+K38</f>
        <v>10</v>
      </c>
    </row>
    <row r="41" spans="1:11" ht="15" thickBot="1" x14ac:dyDescent="0.35">
      <c r="A41" s="8"/>
      <c r="B41" s="55"/>
      <c r="C41" s="55"/>
      <c r="D41" s="55"/>
      <c r="E41" s="55"/>
      <c r="F41" s="55"/>
      <c r="G41" s="55"/>
      <c r="H41" s="55"/>
      <c r="I41" s="55"/>
      <c r="J41" s="56"/>
      <c r="K41" s="143"/>
    </row>
    <row r="42" spans="1:11" x14ac:dyDescent="0.3">
      <c r="A42" s="144" t="s">
        <v>54</v>
      </c>
      <c r="B42" s="145"/>
      <c r="C42" s="145"/>
      <c r="D42" s="145"/>
      <c r="E42" s="145"/>
      <c r="F42" s="145"/>
      <c r="G42" s="145"/>
      <c r="H42" s="145"/>
      <c r="I42" s="145"/>
      <c r="J42" s="145"/>
      <c r="K42" s="146"/>
    </row>
    <row r="43" spans="1:11" x14ac:dyDescent="0.3">
      <c r="A43" s="147"/>
      <c r="B43" s="148"/>
      <c r="C43" s="148"/>
      <c r="D43" s="148"/>
      <c r="E43" s="148"/>
      <c r="F43" s="148"/>
      <c r="G43" s="148"/>
      <c r="H43" s="148"/>
      <c r="I43" s="148"/>
      <c r="J43" s="148"/>
      <c r="K43" s="149"/>
    </row>
    <row r="44" spans="1:11" ht="15" thickBot="1" x14ac:dyDescent="0.35">
      <c r="A44" s="150"/>
      <c r="B44" s="151"/>
      <c r="C44" s="151"/>
      <c r="D44" s="151"/>
      <c r="E44" s="151"/>
      <c r="F44" s="151"/>
      <c r="G44" s="151"/>
      <c r="H44" s="151"/>
      <c r="I44" s="151"/>
      <c r="J44" s="151"/>
      <c r="K44" s="152"/>
    </row>
  </sheetData>
  <mergeCells count="7">
    <mergeCell ref="A42:K44"/>
    <mergeCell ref="A1:K1"/>
    <mergeCell ref="B3:D3"/>
    <mergeCell ref="I3:K3"/>
    <mergeCell ref="A5:I5"/>
    <mergeCell ref="B40:J41"/>
    <mergeCell ref="K40:K41"/>
  </mergeCells>
  <dataValidations count="2">
    <dataValidation type="list" allowBlank="1" showInputMessage="1" showErrorMessage="1" sqref="J22" xr:uid="{9629C0DC-2FF5-4ED4-BCDE-EDA830C3EA32}">
      <formula1>"0,3"</formula1>
    </dataValidation>
    <dataValidation type="whole" allowBlank="1" showInputMessage="1" showErrorMessage="1" sqref="K7" xr:uid="{C7668FF3-0309-4007-A1AB-E10FF8932475}">
      <formula1>3</formula1>
      <formula2>10</formula2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1"/>
  <sheetViews>
    <sheetView tabSelected="1" workbookViewId="0">
      <selection activeCell="L31" sqref="L31"/>
    </sheetView>
  </sheetViews>
  <sheetFormatPr baseColWidth="10" defaultRowHeight="14.4" x14ac:dyDescent="0.3"/>
  <cols>
    <col min="10" max="10" width="44.44140625" customWidth="1"/>
  </cols>
  <sheetData>
    <row r="1" spans="1:10" ht="23.4" x14ac:dyDescent="0.3">
      <c r="A1" s="153" t="s">
        <v>55</v>
      </c>
      <c r="B1" s="154"/>
      <c r="C1" s="154"/>
      <c r="D1" s="154"/>
      <c r="E1" s="154"/>
      <c r="F1" s="154"/>
      <c r="G1" s="154"/>
      <c r="H1" s="154"/>
      <c r="I1" s="154"/>
      <c r="J1" s="155"/>
    </row>
    <row r="2" spans="1:10" ht="25.8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6" x14ac:dyDescent="0.3">
      <c r="B3" s="156" t="s">
        <v>9</v>
      </c>
      <c r="C3" s="156"/>
      <c r="D3" s="156"/>
      <c r="I3" s="51" t="s">
        <v>11</v>
      </c>
      <c r="J3" s="51"/>
    </row>
    <row r="4" spans="1:10" ht="16.2" thickBot="1" x14ac:dyDescent="0.35">
      <c r="B4" s="3"/>
      <c r="I4" s="1"/>
      <c r="J4" s="1"/>
    </row>
    <row r="5" spans="1:10" ht="31.8" thickBot="1" x14ac:dyDescent="0.35">
      <c r="A5" s="157" t="s">
        <v>56</v>
      </c>
      <c r="B5" s="158"/>
      <c r="C5" s="158"/>
      <c r="D5" s="158"/>
      <c r="E5" s="158"/>
      <c r="F5" s="158"/>
      <c r="G5" s="158"/>
      <c r="H5" s="158"/>
      <c r="I5" s="159" t="s">
        <v>57</v>
      </c>
      <c r="J5" s="28" t="s">
        <v>1</v>
      </c>
    </row>
    <row r="6" spans="1:10" ht="15.6" x14ac:dyDescent="0.3">
      <c r="A6" s="11"/>
      <c r="B6" s="19" t="s">
        <v>58</v>
      </c>
      <c r="C6" s="16"/>
      <c r="D6" s="16"/>
      <c r="E6" s="16"/>
      <c r="F6" s="16"/>
      <c r="G6" s="16"/>
      <c r="H6" s="16"/>
      <c r="I6" s="21"/>
      <c r="J6" s="23"/>
    </row>
    <row r="7" spans="1:10" ht="15.6" x14ac:dyDescent="0.3">
      <c r="A7" s="12"/>
      <c r="B7" s="39" t="s">
        <v>59</v>
      </c>
      <c r="C7" s="39"/>
      <c r="D7" s="39"/>
      <c r="E7" s="39"/>
      <c r="F7" s="39"/>
      <c r="G7" s="39"/>
      <c r="H7" s="39"/>
      <c r="I7" s="160"/>
      <c r="J7" s="161">
        <f>I7</f>
        <v>0</v>
      </c>
    </row>
    <row r="8" spans="1:10" ht="15.6" x14ac:dyDescent="0.3">
      <c r="A8" s="12"/>
      <c r="B8" s="39" t="s">
        <v>60</v>
      </c>
      <c r="C8" s="39"/>
      <c r="D8" s="39"/>
      <c r="E8" s="40"/>
      <c r="F8" s="39"/>
      <c r="G8" s="39"/>
      <c r="H8" s="39"/>
      <c r="I8" s="162" t="s">
        <v>43</v>
      </c>
      <c r="J8" s="163"/>
    </row>
    <row r="9" spans="1:10" ht="16.2" thickBot="1" x14ac:dyDescent="0.35">
      <c r="A9" s="13"/>
      <c r="B9" s="45"/>
      <c r="C9" s="45"/>
      <c r="D9" s="45"/>
      <c r="E9" s="164"/>
      <c r="F9" s="45"/>
      <c r="G9" s="45"/>
      <c r="H9" s="45"/>
      <c r="I9" s="165"/>
      <c r="J9" s="166"/>
    </row>
    <row r="10" spans="1:10" ht="15.6" x14ac:dyDescent="0.3">
      <c r="A10" s="11"/>
      <c r="B10" s="167" t="s">
        <v>61</v>
      </c>
      <c r="C10" s="167"/>
      <c r="D10" s="167"/>
      <c r="E10" s="167"/>
      <c r="F10" s="167"/>
      <c r="G10" s="167"/>
      <c r="H10" s="167"/>
      <c r="I10" s="168"/>
      <c r="J10" s="169"/>
    </row>
    <row r="11" spans="1:10" ht="15.6" x14ac:dyDescent="0.3">
      <c r="A11" s="12"/>
      <c r="B11" s="39" t="s">
        <v>62</v>
      </c>
      <c r="C11" s="39"/>
      <c r="D11" s="39"/>
      <c r="E11" s="39"/>
      <c r="F11" s="39"/>
      <c r="G11" s="39"/>
      <c r="H11" s="39"/>
      <c r="I11" s="160" t="s">
        <v>63</v>
      </c>
      <c r="J11" s="161">
        <f>IF(I11="Concours réservé",10,IF(I11="Mesures exceptionnelles",0))</f>
        <v>10</v>
      </c>
    </row>
    <row r="12" spans="1:10" ht="15.6" x14ac:dyDescent="0.3">
      <c r="A12" s="12"/>
      <c r="B12" s="39"/>
      <c r="C12" s="39"/>
      <c r="D12" s="39"/>
      <c r="E12" s="39"/>
      <c r="F12" s="39"/>
      <c r="G12" s="39"/>
      <c r="H12" s="39"/>
      <c r="I12" s="162" t="s">
        <v>43</v>
      </c>
      <c r="J12" s="170"/>
    </row>
    <row r="13" spans="1:10" ht="15.6" x14ac:dyDescent="0.3">
      <c r="A13" s="12"/>
      <c r="B13" s="41"/>
      <c r="C13" s="39"/>
      <c r="D13" s="39"/>
      <c r="E13" s="40"/>
      <c r="F13" s="39"/>
      <c r="G13" s="39"/>
      <c r="H13" s="39"/>
      <c r="I13" s="171"/>
      <c r="J13" s="163"/>
    </row>
    <row r="14" spans="1:10" ht="15.6" x14ac:dyDescent="0.3">
      <c r="A14" s="12"/>
      <c r="B14" s="39"/>
      <c r="C14" s="39"/>
      <c r="D14" s="39"/>
      <c r="E14" s="40"/>
      <c r="F14" s="39"/>
      <c r="G14" s="39"/>
      <c r="H14" s="39"/>
      <c r="I14" s="171"/>
      <c r="J14" s="163"/>
    </row>
    <row r="15" spans="1:10" ht="15.6" x14ac:dyDescent="0.3">
      <c r="A15" s="172"/>
      <c r="B15" s="173"/>
      <c r="C15" s="173"/>
      <c r="D15" s="173"/>
      <c r="E15" s="173"/>
      <c r="F15" s="173"/>
      <c r="G15" s="173"/>
      <c r="H15" s="173"/>
      <c r="I15" s="174"/>
      <c r="J15" s="175"/>
    </row>
    <row r="16" spans="1:10" ht="15.6" x14ac:dyDescent="0.3">
      <c r="A16" s="12"/>
      <c r="B16" s="176" t="s">
        <v>64</v>
      </c>
      <c r="C16" s="176"/>
      <c r="D16" s="176"/>
      <c r="E16" s="176"/>
      <c r="F16" s="176"/>
      <c r="G16" s="176"/>
      <c r="H16" s="176"/>
      <c r="I16" s="177"/>
      <c r="J16" s="178"/>
    </row>
    <row r="17" spans="1:10" ht="15.6" x14ac:dyDescent="0.3">
      <c r="A17" s="12"/>
      <c r="B17" s="179" t="s">
        <v>65</v>
      </c>
      <c r="C17" s="179"/>
      <c r="D17" s="179"/>
      <c r="E17" s="179"/>
      <c r="F17" s="179"/>
      <c r="G17" s="179"/>
      <c r="H17" s="179"/>
      <c r="I17" s="180">
        <v>1200</v>
      </c>
      <c r="J17" s="181">
        <f>IF(B19&gt;=10,10,IF(B19&lt;10,B19))</f>
        <v>10</v>
      </c>
    </row>
    <row r="18" spans="1:10" ht="15.6" x14ac:dyDescent="0.3">
      <c r="A18" s="12"/>
      <c r="B18" s="179" t="s">
        <v>66</v>
      </c>
      <c r="C18" s="179"/>
      <c r="D18" s="179"/>
      <c r="E18" s="179"/>
      <c r="F18" s="179"/>
      <c r="G18" s="179"/>
      <c r="H18" s="182"/>
      <c r="I18" s="42" t="s">
        <v>67</v>
      </c>
      <c r="J18" s="183"/>
    </row>
    <row r="19" spans="1:10" ht="15.6" x14ac:dyDescent="0.3">
      <c r="A19" s="12"/>
      <c r="B19" s="184">
        <f>I17/100</f>
        <v>12</v>
      </c>
      <c r="C19" s="184"/>
      <c r="D19" s="184"/>
      <c r="E19" s="184"/>
      <c r="F19" s="184"/>
      <c r="G19" s="184"/>
      <c r="H19" s="184"/>
      <c r="I19" s="42"/>
      <c r="J19" s="185"/>
    </row>
    <row r="20" spans="1:10" ht="15.6" x14ac:dyDescent="0.3">
      <c r="A20" s="186"/>
      <c r="B20" s="187"/>
      <c r="C20" s="187"/>
      <c r="D20" s="187"/>
      <c r="E20" s="188"/>
      <c r="F20" s="187"/>
      <c r="G20" s="187"/>
      <c r="H20" s="187"/>
      <c r="I20" s="189"/>
      <c r="J20" s="190"/>
    </row>
    <row r="21" spans="1:10" ht="15.6" x14ac:dyDescent="0.3">
      <c r="A21" s="172"/>
      <c r="B21" s="191"/>
      <c r="C21" s="191"/>
      <c r="D21" s="191"/>
      <c r="E21" s="192"/>
      <c r="F21" s="191"/>
      <c r="G21" s="191"/>
      <c r="H21" s="191"/>
      <c r="I21" s="193"/>
      <c r="J21" s="194"/>
    </row>
    <row r="22" spans="1:10" ht="15.6" x14ac:dyDescent="0.3">
      <c r="A22" s="12"/>
      <c r="B22" s="176" t="s">
        <v>68</v>
      </c>
      <c r="C22" s="176"/>
      <c r="D22" s="176"/>
      <c r="E22" s="176"/>
      <c r="F22" s="176"/>
      <c r="G22" s="176"/>
      <c r="H22" s="195"/>
      <c r="I22" s="177"/>
      <c r="J22" s="178"/>
    </row>
    <row r="23" spans="1:10" ht="15.6" x14ac:dyDescent="0.3">
      <c r="A23" s="12"/>
      <c r="B23" s="176"/>
      <c r="C23" s="176"/>
      <c r="D23" s="176"/>
      <c r="E23" s="176"/>
      <c r="F23" s="176"/>
      <c r="G23" s="176"/>
      <c r="H23" s="195"/>
      <c r="I23" s="196" t="s">
        <v>69</v>
      </c>
      <c r="J23" s="197">
        <f>IF(I23="1 cycle",0,IF(I23="2 cycles",2,IF(I23="3 cycles",3)))</f>
        <v>0</v>
      </c>
    </row>
    <row r="24" spans="1:10" ht="15.6" x14ac:dyDescent="0.3">
      <c r="A24" s="12"/>
      <c r="B24" s="179" t="s">
        <v>70</v>
      </c>
      <c r="C24" s="179"/>
      <c r="D24" s="179"/>
      <c r="E24" s="179"/>
      <c r="F24" s="179"/>
      <c r="G24" s="179"/>
      <c r="H24" s="198"/>
      <c r="I24" s="199" t="s">
        <v>43</v>
      </c>
      <c r="J24" s="200"/>
    </row>
    <row r="25" spans="1:10" ht="15.6" x14ac:dyDescent="0.3">
      <c r="A25" s="186"/>
      <c r="B25" s="187"/>
      <c r="C25" s="187"/>
      <c r="D25" s="187"/>
      <c r="E25" s="188"/>
      <c r="F25" s="187"/>
      <c r="G25" s="187"/>
      <c r="H25" s="187"/>
      <c r="I25" s="189"/>
      <c r="J25" s="190"/>
    </row>
    <row r="26" spans="1:10" ht="15.6" x14ac:dyDescent="0.3">
      <c r="A26" s="12"/>
      <c r="B26" s="41" t="s">
        <v>71</v>
      </c>
      <c r="C26" s="39"/>
      <c r="D26" s="39"/>
      <c r="E26" s="39"/>
      <c r="F26" s="39"/>
      <c r="G26" s="39"/>
      <c r="H26" s="39"/>
      <c r="I26" s="201" t="s">
        <v>3</v>
      </c>
      <c r="J26" s="202" t="s">
        <v>4</v>
      </c>
    </row>
    <row r="27" spans="1:10" ht="15.6" x14ac:dyDescent="0.3">
      <c r="A27" s="12"/>
      <c r="B27" s="38" t="s">
        <v>23</v>
      </c>
      <c r="C27" s="39"/>
      <c r="D27" s="39"/>
      <c r="E27" s="39"/>
      <c r="F27" s="39"/>
      <c r="G27" s="39"/>
      <c r="H27" s="40"/>
      <c r="I27" s="203">
        <v>2019</v>
      </c>
      <c r="J27" s="204">
        <v>14</v>
      </c>
    </row>
    <row r="28" spans="1:10" ht="15.6" x14ac:dyDescent="0.3">
      <c r="A28" s="12"/>
      <c r="B28" s="38"/>
      <c r="C28" s="39"/>
      <c r="D28" s="39"/>
      <c r="E28" s="39"/>
      <c r="F28" s="39"/>
      <c r="G28" s="39"/>
      <c r="H28" s="40"/>
      <c r="I28" s="205"/>
      <c r="J28" s="202"/>
    </row>
    <row r="29" spans="1:10" ht="16.2" thickBot="1" x14ac:dyDescent="0.35">
      <c r="A29" s="13"/>
      <c r="B29" s="44"/>
      <c r="C29" s="45"/>
      <c r="D29" s="45"/>
      <c r="E29" s="45"/>
      <c r="F29" s="45"/>
      <c r="G29" s="45"/>
      <c r="H29" s="45"/>
      <c r="I29" s="206"/>
      <c r="J29" s="207"/>
    </row>
    <row r="30" spans="1:10" x14ac:dyDescent="0.3">
      <c r="A30" s="9"/>
      <c r="B30" s="53" t="s">
        <v>17</v>
      </c>
      <c r="C30" s="53"/>
      <c r="D30" s="53"/>
      <c r="E30" s="53"/>
      <c r="F30" s="53"/>
      <c r="G30" s="53"/>
      <c r="H30" s="53"/>
      <c r="I30" s="54"/>
      <c r="J30" s="208">
        <f>J27+J23+J17+J11+J7</f>
        <v>34</v>
      </c>
    </row>
    <row r="31" spans="1:10" ht="15" thickBot="1" x14ac:dyDescent="0.35">
      <c r="A31" s="8"/>
      <c r="B31" s="55"/>
      <c r="C31" s="55"/>
      <c r="D31" s="55"/>
      <c r="E31" s="55"/>
      <c r="F31" s="55"/>
      <c r="G31" s="55"/>
      <c r="H31" s="55"/>
      <c r="I31" s="56"/>
      <c r="J31" s="209"/>
    </row>
  </sheetData>
  <mergeCells count="14">
    <mergeCell ref="B30:I31"/>
    <mergeCell ref="J30:J31"/>
    <mergeCell ref="B16:H16"/>
    <mergeCell ref="B17:H17"/>
    <mergeCell ref="B18:G18"/>
    <mergeCell ref="B19:H19"/>
    <mergeCell ref="B22:H23"/>
    <mergeCell ref="B24:G24"/>
    <mergeCell ref="A1:J1"/>
    <mergeCell ref="B3:D3"/>
    <mergeCell ref="I3:J3"/>
    <mergeCell ref="A5:H5"/>
    <mergeCell ref="B10:H10"/>
    <mergeCell ref="B15:H15"/>
  </mergeCells>
  <dataValidations count="3">
    <dataValidation type="list" allowBlank="1" showInputMessage="1" showErrorMessage="1" sqref="I23" xr:uid="{300E7EEB-0676-404A-B2A0-D7972CAEF9E1}">
      <formula1>"1 cycle,2 cycles,3 cycles,"</formula1>
    </dataValidation>
    <dataValidation type="list" allowBlank="1" showInputMessage="1" showErrorMessage="1" sqref="I11" xr:uid="{584BA848-9485-4188-8793-21E69FD7EE36}">
      <formula1>"Concours réservé,Mesures exceptionnelles, ,"</formula1>
    </dataValidation>
    <dataValidation type="list" allowBlank="1" showInputMessage="1" showErrorMessage="1" sqref="I7" xr:uid="{E39FE788-EB9B-4A12-BFF1-0FBADEAC24BD}">
      <formula1>"2,1,0,"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90C5F-9700-4931-A407-588D489D6917}">
  <dimension ref="A3:B3"/>
  <sheetViews>
    <sheetView workbookViewId="0">
      <selection activeCell="D14" sqref="D14"/>
    </sheetView>
  </sheetViews>
  <sheetFormatPr baseColWidth="10" defaultRowHeight="14.4" x14ac:dyDescent="0.3"/>
  <sheetData>
    <row r="3" spans="1:2" x14ac:dyDescent="0.3">
      <c r="A3" s="210">
        <f>[1]Feuil1!I17/100</f>
        <v>12</v>
      </c>
      <c r="B3" s="210">
        <f>A3</f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Barème mutation adjoints 2024</vt:lpstr>
      <vt:lpstr>Barème mutation directeurs 2024</vt:lpstr>
      <vt:lpstr>Barème nomination mouvement 202</vt:lpstr>
      <vt:lpstr>Feuil1</vt:lpstr>
      <vt:lpstr>'Barème mutation adjoints 2024'!Zone_d_impression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Lucinda Chenu</dc:creator>
  <cp:lastModifiedBy>NAAOUTCHOUE Katiana</cp:lastModifiedBy>
  <cp:lastPrinted>2022-08-31T01:51:54Z</cp:lastPrinted>
  <dcterms:created xsi:type="dcterms:W3CDTF">2014-09-15T05:16:42Z</dcterms:created>
  <dcterms:modified xsi:type="dcterms:W3CDTF">2023-08-17T00:15:43Z</dcterms:modified>
</cp:coreProperties>
</file>