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ferrand\Desktop\CONSULTATION\SEUIL 1\18_Batiment AER KOUMAC SSLIA&amp;Garage\à poster\"/>
    </mc:Choice>
  </mc:AlternateContent>
  <xr:revisionPtr revIDLastSave="0" documentId="13_ncr:1_{1BC7577E-7189-45E1-9F81-DEBBC4EA50FD}" xr6:coauthVersionLast="47" xr6:coauthVersionMax="47" xr10:uidLastSave="{00000000-0000-0000-0000-000000000000}"/>
  <bookViews>
    <workbookView xWindow="3420" yWindow="795" windowWidth="18210" windowHeight="10200" xr2:uid="{C41376AC-27A4-4F2B-A34B-F72660F10F77}"/>
  </bookViews>
  <sheets>
    <sheet name="DE" sheetId="1" r:id="rId1"/>
  </sheets>
  <definedNames>
    <definedName name="_xlnm.Print_Titles" localSheetId="0">DE!$13:$14</definedName>
    <definedName name="_xlnm.Print_Area" localSheetId="0">DE!$A$1:$F$56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6" i="1"/>
  <c r="F38" i="1"/>
  <c r="F29" i="1"/>
  <c r="F28" i="1"/>
  <c r="F33" i="1"/>
  <c r="F34" i="1" s="1"/>
  <c r="F26" i="1"/>
  <c r="F25" i="1"/>
  <c r="F23" i="1"/>
  <c r="F16" i="1"/>
  <c r="F17" i="1" s="1"/>
  <c r="F20" i="1"/>
  <c r="F37" i="1" l="1"/>
  <c r="F41" i="1" s="1"/>
  <c r="F21" i="1" l="1"/>
  <c r="F30" i="1" s="1"/>
  <c r="F42" i="1" s="1"/>
  <c r="F43" i="1" l="1"/>
  <c r="F44" i="1" s="1"/>
</calcChain>
</file>

<file path=xl/sharedStrings.xml><?xml version="1.0" encoding="utf-8"?>
<sst xmlns="http://schemas.openxmlformats.org/spreadsheetml/2006/main" count="88" uniqueCount="74">
  <si>
    <t>N°</t>
  </si>
  <si>
    <t>DESIGNATION des PRESTATIONS</t>
  </si>
  <si>
    <t>U</t>
  </si>
  <si>
    <t>Qté</t>
  </si>
  <si>
    <t>P.U.</t>
  </si>
  <si>
    <t>Montant</t>
  </si>
  <si>
    <t>Ens.</t>
  </si>
  <si>
    <t>TRAVAUX PRELIMINAIRES</t>
  </si>
  <si>
    <t>Installation de chantier, d'amené et de repli du matériel</t>
  </si>
  <si>
    <t>PORTAIL PORTES PERSIENNES</t>
  </si>
  <si>
    <t>1.1</t>
  </si>
  <si>
    <t>4.1</t>
  </si>
  <si>
    <t>4.1.1</t>
  </si>
  <si>
    <t>4.2</t>
  </si>
  <si>
    <t>4.2.1</t>
  </si>
  <si>
    <t>4.1.2</t>
  </si>
  <si>
    <t>FENETRE COULISSANTE</t>
  </si>
  <si>
    <t>Dépose du portail deux vantaux par tous les moyens techniques nécessaires, transport et évacuation y compris</t>
  </si>
  <si>
    <t>Dépose de la fenêtre coulissante existante par tous les moyens techniques nécessaires, transport et évacuation y compris</t>
  </si>
  <si>
    <t>4.3</t>
  </si>
  <si>
    <t>4.3.1</t>
  </si>
  <si>
    <t>4.3.2</t>
  </si>
  <si>
    <t>Sous-Total Lot 04 :</t>
  </si>
  <si>
    <t>5.1</t>
  </si>
  <si>
    <t>VANNE D'ARRÊT AEP</t>
  </si>
  <si>
    <t>4.4</t>
  </si>
  <si>
    <t>POIGNEES DE FENETRES</t>
  </si>
  <si>
    <t>Dépose des poignées de fenêtres par tous les moyens techniques nécessaires, transport et évacuation y compris</t>
  </si>
  <si>
    <t>Sous-Total Lot 01 :</t>
  </si>
  <si>
    <t>Sous-Total Lot 05 :</t>
  </si>
  <si>
    <t>6.1</t>
  </si>
  <si>
    <t>Sous-Total Lot 06 :</t>
  </si>
  <si>
    <t>COFFRE DE PROTECTION GRILLAGÉ</t>
  </si>
  <si>
    <t>Aérodrome de Koumac</t>
  </si>
  <si>
    <t>(Cachet de l'entrepreneur)</t>
  </si>
  <si>
    <t>Nom et adresse :</t>
  </si>
  <si>
    <t>Numéro RIDET :</t>
  </si>
  <si>
    <t>Références bancaires :</t>
  </si>
  <si>
    <t>À</t>
  </si>
  <si>
    <t>PROVINCE NORD</t>
  </si>
  <si>
    <t>Direction Aménagement et du Foncier</t>
  </si>
  <si>
    <t>Service Ports et Aérodromes</t>
  </si>
  <si>
    <t>BP 41 – 98860 KONE</t>
  </si>
  <si>
    <t xml:space="preserve">TOTAL T.T.C. </t>
  </si>
  <si>
    <t>Sous - Total H.T  :</t>
  </si>
  <si>
    <t>Franchise en base - Taxe T.G.C non applicable</t>
  </si>
  <si>
    <t>Cocher la case correspondante</t>
  </si>
  <si>
    <t>DEVIS N° :</t>
  </si>
  <si>
    <t>DATE :</t>
  </si>
  <si>
    <t>L’entrepreneur</t>
  </si>
  <si>
    <t>Le nom de la personne ayant apposé sa signature sera reproduit en lettre capitales.</t>
  </si>
  <si>
    <t xml:space="preserve"> 06 CHARPENTE ET COUVERTURE</t>
  </si>
  <si>
    <t>05 PLOMBERIE / SANITAIRE</t>
  </si>
  <si>
    <t>04 MENUISERIE ALUMINIUM</t>
  </si>
  <si>
    <t>01 INSTALLATION DE CHANTIER ET TRAVAUX PREPARATOIRES</t>
  </si>
  <si>
    <t>6.2</t>
  </si>
  <si>
    <t>Dépose des sous-forgets compris structure bois, dépose des joues et rives en boue des sous-forgets</t>
  </si>
  <si>
    <t>6.3</t>
  </si>
  <si>
    <t xml:space="preserve">Fourniture et pose de bandeaux conformes à l'existant y compris tous accessoires (platines de fixations, visserie, etc.) </t>
  </si>
  <si>
    <t>6.4</t>
  </si>
  <si>
    <t>ml</t>
  </si>
  <si>
    <r>
      <t>m</t>
    </r>
    <r>
      <rPr>
        <vertAlign val="superscript"/>
        <sz val="11"/>
        <color theme="1"/>
        <rFont val="Segoe UI"/>
        <family val="2"/>
      </rPr>
      <t>2</t>
    </r>
  </si>
  <si>
    <r>
      <t xml:space="preserve">Fourniture d'un portail de dimensions identiques à l'existant : Dimension tableau (L) 167cm x (H) 208 cm. Fourniture et pose du portail 2 vantaux en acier galvanisé plus grille galva de remplissage à mailles rectangulaires (50x100mm) plus système de fermeteur y compris toutes sujétions de finitions
</t>
    </r>
    <r>
      <rPr>
        <i/>
        <u/>
        <sz val="10"/>
        <color theme="1"/>
        <rFont val="Segoe UI"/>
        <family val="2"/>
      </rPr>
      <t>Position</t>
    </r>
    <r>
      <rPr>
        <i/>
        <sz val="10"/>
        <color theme="1"/>
        <rFont val="Segoe UI"/>
        <family val="2"/>
      </rPr>
      <t xml:space="preserve"> : Local du Groupe Electrogène</t>
    </r>
  </si>
  <si>
    <r>
      <t xml:space="preserve">Fourniture d'une coffre de protection grillagé en protection au ventilateur d'air
</t>
    </r>
    <r>
      <rPr>
        <i/>
        <u/>
        <sz val="10"/>
        <color theme="1"/>
        <rFont val="Segoe UI"/>
        <family val="2"/>
      </rPr>
      <t>Position</t>
    </r>
    <r>
      <rPr>
        <i/>
        <sz val="10"/>
        <color theme="1"/>
        <rFont val="Segoe UI"/>
        <family val="2"/>
      </rPr>
      <t xml:space="preserve"> : Local du Groupe Electrogène</t>
    </r>
  </si>
  <si>
    <r>
      <t xml:space="preserve">Fourniture d'une fenêtre coulissante : Dimension  (L) 990mm x (H) 680 mm identiques ou similaire à l'existant et pose de la fenêtre coulissante, y compris étanchéité et toutes sujétions de finitions
</t>
    </r>
    <r>
      <rPr>
        <i/>
        <u/>
        <sz val="10"/>
        <color theme="1"/>
        <rFont val="Segoe UI"/>
        <family val="2"/>
      </rPr>
      <t>Position</t>
    </r>
    <r>
      <rPr>
        <i/>
        <sz val="10"/>
        <color theme="1"/>
        <rFont val="Segoe UI"/>
        <family val="2"/>
      </rPr>
      <t xml:space="preserve"> : Local Cafétariat</t>
    </r>
  </si>
  <si>
    <r>
      <t xml:space="preserve">Fourniture de poignée de fenêtres identiques à l'existant ou similaire, y compris toutes sujétions de finitions
</t>
    </r>
    <r>
      <rPr>
        <i/>
        <u/>
        <sz val="10"/>
        <color theme="1"/>
        <rFont val="Segoe UI"/>
        <family val="2"/>
      </rPr>
      <t>Position</t>
    </r>
    <r>
      <rPr>
        <i/>
        <sz val="10"/>
        <color theme="1"/>
        <rFont val="Segoe UI"/>
        <family val="2"/>
      </rPr>
      <t xml:space="preserve"> : Local Sanitaires</t>
    </r>
  </si>
  <si>
    <r>
      <t xml:space="preserve">Fourniture et pose d'une vanne d'arrêt sur la conduite d'eau PEHD disposé dans un coffret sécurité fixé au mur y compris serrure et clé standard 
</t>
    </r>
    <r>
      <rPr>
        <i/>
        <u/>
        <sz val="10"/>
        <color theme="1"/>
        <rFont val="Segoe UI"/>
        <family val="2"/>
      </rPr>
      <t>Position</t>
    </r>
    <r>
      <rPr>
        <i/>
        <sz val="10"/>
        <color theme="1"/>
        <rFont val="Segoe UI"/>
        <family val="2"/>
      </rPr>
      <t xml:space="preserve"> : Extérieur Batiment Garage SSLIA</t>
    </r>
  </si>
  <si>
    <t>Dépose des gouttières métalliques et bandeaux bois (Garage SSLIA secteur Nors-ouest)</t>
  </si>
  <si>
    <t>Fourniture et pose de gouttières métalliques conformes à l'existant et accessoires (talon, naissance, etc.)</t>
  </si>
  <si>
    <t>6.5</t>
  </si>
  <si>
    <t>Dépose et remplacement des descentes d'eaux pluviales (coudes, talon, naissance, compris accessoires de finition et de fixation)</t>
  </si>
  <si>
    <t>Arrête le présent Détail Estimatif confidentielle à la somme T.T.C de :</t>
  </si>
  <si>
    <t>Taxe T.G.C   % :</t>
  </si>
  <si>
    <t>OBJET : TRAVAUX DE RÉPARATION SUR LE BÂTIMENT GARAGE SSLIA DE L'AERODROME DE KOUMAC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</si>
</sst>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XPF]"/>
    <numFmt numFmtId="165" formatCode="_-* #,##0\ [$XPF]_-;\-* #,##0\ [$XPF]_-;_-* &quot;-&quot;\ [$XPF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Segoe UI Black"/>
      <family val="2"/>
    </font>
    <font>
      <sz val="8"/>
      <name val="Calibri"/>
      <family val="2"/>
      <scheme val="minor"/>
    </font>
    <font>
      <sz val="11"/>
      <color theme="1"/>
      <name val="Segoe UI"/>
      <family val="2"/>
    </font>
    <font>
      <sz val="16"/>
      <color theme="1"/>
      <name val="Segoe UI Black"/>
      <family val="2"/>
    </font>
    <font>
      <u/>
      <sz val="11"/>
      <color theme="1"/>
      <name val="Segoe UI Black"/>
      <family val="2"/>
    </font>
    <font>
      <b/>
      <sz val="11"/>
      <color theme="1"/>
      <name val="Segoe UI Black"/>
      <family val="2"/>
    </font>
    <font>
      <b/>
      <sz val="11"/>
      <color theme="1"/>
      <name val="Segoe UI"/>
      <family val="2"/>
    </font>
    <font>
      <sz val="11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i/>
      <sz val="11"/>
      <color theme="1"/>
      <name val="Verdana"/>
      <family val="2"/>
    </font>
    <font>
      <b/>
      <u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sz val="12"/>
      <color theme="1"/>
      <name val="Verdana"/>
      <family val="2"/>
    </font>
    <font>
      <i/>
      <sz val="10"/>
      <color theme="1"/>
      <name val="Verdana"/>
      <family val="2"/>
    </font>
    <font>
      <i/>
      <sz val="11"/>
      <color theme="1"/>
      <name val="Segoe UI Black"/>
      <family val="2"/>
    </font>
    <font>
      <vertAlign val="superscript"/>
      <sz val="11"/>
      <color theme="1"/>
      <name val="Segoe UI"/>
      <family val="2"/>
    </font>
    <font>
      <sz val="10"/>
      <color theme="1"/>
      <name val="Segoe UI"/>
      <family val="2"/>
    </font>
    <font>
      <i/>
      <u/>
      <sz val="10"/>
      <color theme="1"/>
      <name val="Segoe UI"/>
      <family val="2"/>
    </font>
    <font>
      <i/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5" fillId="2" borderId="4" xfId="0" quotePrefix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164" fontId="1" fillId="2" borderId="12" xfId="0" applyNumberFormat="1" applyFont="1" applyFill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 vertical="center"/>
    </xf>
    <xf numFmtId="165" fontId="3" fillId="2" borderId="1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9" fillId="0" borderId="0" xfId="0" applyFont="1"/>
    <xf numFmtId="0" fontId="10" fillId="4" borderId="0" xfId="0" applyFont="1" applyFill="1" applyAlignment="1">
      <alignment vertical="top"/>
    </xf>
    <xf numFmtId="0" fontId="10" fillId="4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top"/>
    </xf>
    <xf numFmtId="0" fontId="13" fillId="0" borderId="0" xfId="0" applyFont="1"/>
    <xf numFmtId="0" fontId="11" fillId="0" borderId="1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15" fillId="0" borderId="18" xfId="0" applyFont="1" applyBorder="1" applyAlignment="1">
      <alignment horizontal="left" vertical="center" wrapText="1" indent="1"/>
    </xf>
    <xf numFmtId="0" fontId="14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3" xfId="0" applyBorder="1"/>
    <xf numFmtId="4" fontId="1" fillId="2" borderId="15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4" fontId="18" fillId="2" borderId="15" xfId="0" applyNumberFormat="1" applyFont="1" applyFill="1" applyBorder="1" applyAlignment="1">
      <alignment vertical="center"/>
    </xf>
    <xf numFmtId="165" fontId="7" fillId="2" borderId="16" xfId="0" applyNumberFormat="1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left" vertical="center"/>
    </xf>
    <xf numFmtId="165" fontId="7" fillId="2" borderId="21" xfId="0" applyNumberFormat="1" applyFont="1" applyFill="1" applyBorder="1" applyAlignment="1">
      <alignment horizontal="left" vertical="center"/>
    </xf>
    <xf numFmtId="165" fontId="6" fillId="2" borderId="16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4" fontId="1" fillId="2" borderId="13" xfId="0" applyNumberFormat="1" applyFont="1" applyFill="1" applyBorder="1" applyAlignment="1">
      <alignment horizontal="right" vertical="center"/>
    </xf>
    <xf numFmtId="4" fontId="1" fillId="2" borderId="14" xfId="0" applyNumberFormat="1" applyFont="1" applyFill="1" applyBorder="1" applyAlignment="1">
      <alignment horizontal="right" vertical="center"/>
    </xf>
    <xf numFmtId="4" fontId="1" fillId="2" borderId="15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4257675</xdr:colOff>
      <xdr:row>1</xdr:row>
      <xdr:rowOff>0</xdr:rowOff>
    </xdr:from>
    <xdr:to>
      <xdr:col>5</xdr:col>
      <xdr:colOff>633095</xdr:colOff>
      <xdr:row>3</xdr:row>
      <xdr:rowOff>12700</xdr:rowOff>
    </xdr:to>
    <xdr:sp macro="" textlink="">
      <xdr:nvSpPr>
        <xdr:cNvPr id="3" name="Rectangle à coins arrondis 12">
          <a:extLst>
            <a:ext uri="{FF2B5EF4-FFF2-40B4-BE49-F238E27FC236}">
              <a16:creationId xmlns:a16="http://schemas.microsoft.com/office/drawing/2014/main" id="{3D3E21CC-8D2D-48FA-8A6F-B25EF9C16FB7}"/>
            </a:ext>
          </a:extLst>
        </xdr:cNvPr>
        <xdr:cNvSpPr>
          <a:spLocks noChangeArrowheads="1"/>
        </xdr:cNvSpPr>
      </xdr:nvSpPr>
      <xdr:spPr bwMode="auto">
        <a:xfrm>
          <a:off x="5019675" y="628650"/>
          <a:ext cx="3589020" cy="4318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D8D8D8">
                <a:gamma/>
                <a:shade val="46275"/>
                <a:invGamma/>
              </a:srgbClr>
            </a:gs>
            <a:gs pos="50000">
              <a:srgbClr val="D8D8D8"/>
            </a:gs>
            <a:gs pos="100000">
              <a:srgbClr val="D8D8D8">
                <a:gamma/>
                <a:shade val="46275"/>
                <a:invGamma/>
              </a:srgbClr>
            </a:gs>
          </a:gsLst>
          <a:lin ang="5400000" scaled="1"/>
        </a:gradFill>
        <a:ln w="38100" cmpd="dbl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marL="1620520" indent="-1620520" algn="ctr">
            <a:lnSpc>
              <a:spcPct val="115000"/>
            </a:lnSpc>
            <a:spcAft>
              <a:spcPts val="1000"/>
            </a:spcAft>
          </a:pPr>
          <a:r>
            <a:rPr lang="fr-FR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DETAIL ESTIMATIF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260350</xdr:colOff>
      <xdr:row>42</xdr:row>
      <xdr:rowOff>66675</xdr:rowOff>
    </xdr:from>
    <xdr:to>
      <xdr:col>0</xdr:col>
      <xdr:colOff>374650</xdr:colOff>
      <xdr:row>42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DFCB589-6A11-473B-9B2C-6BBF4578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14077950"/>
          <a:ext cx="114300" cy="1143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3</xdr:col>
      <xdr:colOff>279400</xdr:colOff>
      <xdr:row>42</xdr:row>
      <xdr:rowOff>69850</xdr:rowOff>
    </xdr:from>
    <xdr:to>
      <xdr:col>3</xdr:col>
      <xdr:colOff>393700</xdr:colOff>
      <xdr:row>42</xdr:row>
      <xdr:rowOff>184150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56498C3-98C0-4641-941D-5941F93B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14122400"/>
          <a:ext cx="114300" cy="1143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82D2-F857-413F-89C8-0890CB0A78DD}">
  <dimension ref="A1:G55"/>
  <sheetViews>
    <sheetView tabSelected="1" topLeftCell="A31" zoomScaleNormal="100" workbookViewId="0">
      <selection activeCell="D8" sqref="D8"/>
    </sheetView>
  </sheetViews>
  <sheetFormatPr baseColWidth="10" defaultRowHeight="16.5" x14ac:dyDescent="0.25"/>
  <cols>
    <col min="1" max="1" width="11.42578125" style="1"/>
    <col min="2" max="2" width="68.5703125" style="1" customWidth="1"/>
    <col min="3" max="3" width="11.42578125" style="1"/>
    <col min="4" max="4" width="11.42578125" style="3"/>
    <col min="5" max="6" width="16.7109375" style="2" customWidth="1"/>
    <col min="7" max="16384" width="11.42578125" style="1"/>
  </cols>
  <sheetData>
    <row r="1" spans="1:7" ht="25.5" x14ac:dyDescent="0.25">
      <c r="B1" s="41" t="s">
        <v>33</v>
      </c>
    </row>
    <row r="3" spans="1:7" x14ac:dyDescent="0.25">
      <c r="B3" s="32" t="s">
        <v>34</v>
      </c>
    </row>
    <row r="4" spans="1:7" x14ac:dyDescent="0.25">
      <c r="B4" s="32" t="s">
        <v>35</v>
      </c>
    </row>
    <row r="5" spans="1:7" x14ac:dyDescent="0.25">
      <c r="B5" s="32" t="s">
        <v>36</v>
      </c>
      <c r="C5" s="33" t="s">
        <v>38</v>
      </c>
    </row>
    <row r="6" spans="1:7" x14ac:dyDescent="0.25">
      <c r="B6" s="32" t="s">
        <v>37</v>
      </c>
      <c r="E6" s="34" t="s">
        <v>39</v>
      </c>
    </row>
    <row r="7" spans="1:7" x14ac:dyDescent="0.25">
      <c r="E7" s="35" t="s">
        <v>40</v>
      </c>
    </row>
    <row r="8" spans="1:7" x14ac:dyDescent="0.25">
      <c r="E8" s="35" t="s">
        <v>41</v>
      </c>
    </row>
    <row r="9" spans="1:7" x14ac:dyDescent="0.25">
      <c r="E9" s="35" t="s">
        <v>42</v>
      </c>
    </row>
    <row r="10" spans="1:7" ht="33" x14ac:dyDescent="0.25">
      <c r="B10" s="36" t="s">
        <v>73</v>
      </c>
    </row>
    <row r="11" spans="1:7" ht="24.95" customHeight="1" x14ac:dyDescent="0.25">
      <c r="A11" s="42" t="s">
        <v>47</v>
      </c>
      <c r="B11" s="39"/>
      <c r="C11" s="43" t="s">
        <v>48</v>
      </c>
      <c r="D11" s="66"/>
      <c r="E11" s="67"/>
      <c r="F11" s="68"/>
      <c r="G11" s="40"/>
    </row>
    <row r="12" spans="1:7" ht="24.95" customHeight="1" thickBot="1" x14ac:dyDescent="0.3"/>
    <row r="13" spans="1:7" ht="24.95" customHeight="1" thickTop="1" thickBot="1" x14ac:dyDescent="0.3">
      <c r="A13" s="4" t="s">
        <v>0</v>
      </c>
      <c r="B13" s="5" t="s">
        <v>1</v>
      </c>
      <c r="C13" s="5" t="s">
        <v>2</v>
      </c>
      <c r="D13" s="6" t="s">
        <v>3</v>
      </c>
      <c r="E13" s="7" t="s">
        <v>4</v>
      </c>
      <c r="F13" s="8" t="s">
        <v>5</v>
      </c>
    </row>
    <row r="14" spans="1:7" ht="24.95" customHeight="1" thickTop="1" thickBot="1" x14ac:dyDescent="0.3">
      <c r="A14" s="57" t="s">
        <v>54</v>
      </c>
      <c r="B14" s="58"/>
      <c r="C14" s="58"/>
      <c r="D14" s="58"/>
      <c r="E14" s="58"/>
      <c r="F14" s="59"/>
    </row>
    <row r="15" spans="1:7" ht="24.95" customHeight="1" thickTop="1" x14ac:dyDescent="0.25">
      <c r="A15" s="24">
        <v>1</v>
      </c>
      <c r="B15" s="25" t="s">
        <v>7</v>
      </c>
      <c r="C15" s="9"/>
      <c r="D15" s="10"/>
      <c r="E15" s="11"/>
      <c r="F15" s="12"/>
    </row>
    <row r="16" spans="1:7" ht="24.95" customHeight="1" x14ac:dyDescent="0.25">
      <c r="A16" s="13" t="s">
        <v>10</v>
      </c>
      <c r="B16" s="22" t="s">
        <v>8</v>
      </c>
      <c r="C16" s="14" t="s">
        <v>6</v>
      </c>
      <c r="D16" s="15">
        <v>1</v>
      </c>
      <c r="E16" s="16"/>
      <c r="F16" s="29">
        <f>D16*E16</f>
        <v>0</v>
      </c>
    </row>
    <row r="17" spans="1:6" ht="24.95" customHeight="1" thickBot="1" x14ac:dyDescent="0.3">
      <c r="A17" s="17"/>
      <c r="B17" s="23"/>
      <c r="C17" s="18"/>
      <c r="D17" s="51" t="s">
        <v>28</v>
      </c>
      <c r="E17" s="52"/>
      <c r="F17" s="50">
        <f>F16</f>
        <v>0</v>
      </c>
    </row>
    <row r="18" spans="1:6" ht="24.95" customHeight="1" thickTop="1" thickBot="1" x14ac:dyDescent="0.3">
      <c r="A18" s="57" t="s">
        <v>53</v>
      </c>
      <c r="B18" s="58"/>
      <c r="C18" s="58"/>
      <c r="D18" s="58"/>
      <c r="E18" s="58"/>
      <c r="F18" s="59"/>
    </row>
    <row r="19" spans="1:6" ht="24.95" customHeight="1" thickTop="1" x14ac:dyDescent="0.25">
      <c r="A19" s="26" t="s">
        <v>11</v>
      </c>
      <c r="B19" s="27" t="s">
        <v>9</v>
      </c>
      <c r="C19" s="18"/>
      <c r="D19" s="19"/>
      <c r="E19" s="20"/>
      <c r="F19" s="21"/>
    </row>
    <row r="20" spans="1:6" ht="24.95" customHeight="1" x14ac:dyDescent="0.25">
      <c r="A20" s="13" t="s">
        <v>12</v>
      </c>
      <c r="B20" s="56" t="s">
        <v>17</v>
      </c>
      <c r="C20" s="14" t="s">
        <v>2</v>
      </c>
      <c r="D20" s="15">
        <v>1</v>
      </c>
      <c r="E20" s="16"/>
      <c r="F20" s="29">
        <f>D20*E20</f>
        <v>0</v>
      </c>
    </row>
    <row r="21" spans="1:6" ht="24.95" customHeight="1" x14ac:dyDescent="0.25">
      <c r="A21" s="13" t="s">
        <v>15</v>
      </c>
      <c r="B21" s="56" t="s">
        <v>62</v>
      </c>
      <c r="C21" s="14" t="s">
        <v>2</v>
      </c>
      <c r="D21" s="15">
        <v>1</v>
      </c>
      <c r="E21" s="16"/>
      <c r="F21" s="29">
        <f>D21*E21</f>
        <v>0</v>
      </c>
    </row>
    <row r="22" spans="1:6" ht="24.95" customHeight="1" x14ac:dyDescent="0.25">
      <c r="A22" s="26" t="s">
        <v>13</v>
      </c>
      <c r="B22" s="27" t="s">
        <v>32</v>
      </c>
      <c r="C22" s="18"/>
      <c r="D22" s="19"/>
      <c r="E22" s="20"/>
      <c r="F22" s="21"/>
    </row>
    <row r="23" spans="1:6" ht="24.95" customHeight="1" x14ac:dyDescent="0.25">
      <c r="A23" s="13" t="s">
        <v>14</v>
      </c>
      <c r="B23" s="56" t="s">
        <v>63</v>
      </c>
      <c r="C23" s="14" t="s">
        <v>2</v>
      </c>
      <c r="D23" s="15">
        <v>1</v>
      </c>
      <c r="E23" s="16"/>
      <c r="F23" s="29">
        <f>D23*E23</f>
        <v>0</v>
      </c>
    </row>
    <row r="24" spans="1:6" ht="24.95" customHeight="1" x14ac:dyDescent="0.25">
      <c r="A24" s="26" t="s">
        <v>19</v>
      </c>
      <c r="B24" s="27" t="s">
        <v>16</v>
      </c>
      <c r="C24" s="18"/>
      <c r="D24" s="19"/>
      <c r="E24" s="20"/>
      <c r="F24" s="21"/>
    </row>
    <row r="25" spans="1:6" ht="24.95" customHeight="1" x14ac:dyDescent="0.25">
      <c r="A25" s="13" t="s">
        <v>20</v>
      </c>
      <c r="B25" s="56" t="s">
        <v>18</v>
      </c>
      <c r="C25" s="14" t="s">
        <v>2</v>
      </c>
      <c r="D25" s="15">
        <v>1</v>
      </c>
      <c r="E25" s="16"/>
      <c r="F25" s="29">
        <f>D25*E25</f>
        <v>0</v>
      </c>
    </row>
    <row r="26" spans="1:6" ht="24.95" customHeight="1" x14ac:dyDescent="0.25">
      <c r="A26" s="13" t="s">
        <v>21</v>
      </c>
      <c r="B26" s="56" t="s">
        <v>64</v>
      </c>
      <c r="C26" s="14" t="s">
        <v>2</v>
      </c>
      <c r="D26" s="15">
        <v>1</v>
      </c>
      <c r="E26" s="16"/>
      <c r="F26" s="29">
        <f>D26*E26</f>
        <v>0</v>
      </c>
    </row>
    <row r="27" spans="1:6" ht="24.95" customHeight="1" x14ac:dyDescent="0.25">
      <c r="A27" s="26" t="s">
        <v>25</v>
      </c>
      <c r="B27" s="27" t="s">
        <v>26</v>
      </c>
      <c r="C27" s="18"/>
      <c r="D27" s="19"/>
      <c r="E27" s="20"/>
      <c r="F27" s="21"/>
    </row>
    <row r="28" spans="1:6" ht="24.95" customHeight="1" x14ac:dyDescent="0.25">
      <c r="A28" s="13" t="s">
        <v>20</v>
      </c>
      <c r="B28" s="56" t="s">
        <v>27</v>
      </c>
      <c r="C28" s="14" t="s">
        <v>2</v>
      </c>
      <c r="D28" s="15">
        <v>2</v>
      </c>
      <c r="E28" s="16"/>
      <c r="F28" s="29">
        <f>D28*E28</f>
        <v>0</v>
      </c>
    </row>
    <row r="29" spans="1:6" ht="24.95" customHeight="1" x14ac:dyDescent="0.25">
      <c r="A29" s="13" t="s">
        <v>21</v>
      </c>
      <c r="B29" s="56" t="s">
        <v>65</v>
      </c>
      <c r="C29" s="31" t="s">
        <v>2</v>
      </c>
      <c r="D29" s="15">
        <v>2</v>
      </c>
      <c r="E29" s="16"/>
      <c r="F29" s="30">
        <f>D29*E29</f>
        <v>0</v>
      </c>
    </row>
    <row r="30" spans="1:6" ht="24.95" customHeight="1" thickBot="1" x14ac:dyDescent="0.3">
      <c r="A30" s="17"/>
      <c r="B30" s="23"/>
      <c r="C30" s="18"/>
      <c r="D30" s="51" t="s">
        <v>22</v>
      </c>
      <c r="E30" s="52"/>
      <c r="F30" s="53">
        <f>SUM(F20:F29)</f>
        <v>0</v>
      </c>
    </row>
    <row r="31" spans="1:6" ht="24.95" customHeight="1" thickTop="1" thickBot="1" x14ac:dyDescent="0.3">
      <c r="A31" s="69" t="s">
        <v>52</v>
      </c>
      <c r="B31" s="70"/>
      <c r="C31" s="70"/>
      <c r="D31" s="70"/>
      <c r="E31" s="70"/>
      <c r="F31" s="71"/>
    </row>
    <row r="32" spans="1:6" ht="24.95" customHeight="1" thickTop="1" x14ac:dyDescent="0.25">
      <c r="A32" s="26" t="s">
        <v>23</v>
      </c>
      <c r="B32" s="27" t="s">
        <v>24</v>
      </c>
      <c r="C32" s="18"/>
      <c r="D32" s="19"/>
      <c r="E32" s="20"/>
      <c r="F32" s="21"/>
    </row>
    <row r="33" spans="1:6" ht="24.95" customHeight="1" x14ac:dyDescent="0.25">
      <c r="A33" s="13" t="s">
        <v>23</v>
      </c>
      <c r="B33" s="56" t="s">
        <v>66</v>
      </c>
      <c r="C33" s="14" t="s">
        <v>2</v>
      </c>
      <c r="D33" s="15">
        <v>1</v>
      </c>
      <c r="E33" s="16"/>
      <c r="F33" s="29">
        <f>D33*E33</f>
        <v>0</v>
      </c>
    </row>
    <row r="34" spans="1:6" ht="24.95" customHeight="1" thickBot="1" x14ac:dyDescent="0.3">
      <c r="A34" s="17"/>
      <c r="B34" s="23"/>
      <c r="C34" s="18"/>
      <c r="D34" s="51" t="s">
        <v>29</v>
      </c>
      <c r="E34" s="52"/>
      <c r="F34" s="50">
        <f>F33</f>
        <v>0</v>
      </c>
    </row>
    <row r="35" spans="1:6" ht="24.95" customHeight="1" thickTop="1" thickBot="1" x14ac:dyDescent="0.3">
      <c r="A35" s="69" t="s">
        <v>51</v>
      </c>
      <c r="B35" s="70"/>
      <c r="C35" s="70"/>
      <c r="D35" s="70"/>
      <c r="E35" s="70"/>
      <c r="F35" s="71"/>
    </row>
    <row r="36" spans="1:6" ht="24.95" customHeight="1" thickTop="1" x14ac:dyDescent="0.25">
      <c r="A36" s="13" t="s">
        <v>30</v>
      </c>
      <c r="B36" s="56" t="s">
        <v>67</v>
      </c>
      <c r="C36" s="14" t="s">
        <v>60</v>
      </c>
      <c r="D36" s="15">
        <v>3.6</v>
      </c>
      <c r="E36" s="16"/>
      <c r="F36" s="29">
        <f t="shared" ref="F36:F40" si="0">D36*E36</f>
        <v>0</v>
      </c>
    </row>
    <row r="37" spans="1:6" ht="24.95" customHeight="1" x14ac:dyDescent="0.25">
      <c r="A37" s="13" t="s">
        <v>55</v>
      </c>
      <c r="B37" s="56" t="s">
        <v>56</v>
      </c>
      <c r="C37" s="14" t="s">
        <v>61</v>
      </c>
      <c r="D37" s="15">
        <v>2</v>
      </c>
      <c r="E37" s="16"/>
      <c r="F37" s="29">
        <f t="shared" si="0"/>
        <v>0</v>
      </c>
    </row>
    <row r="38" spans="1:6" ht="24.95" customHeight="1" x14ac:dyDescent="0.25">
      <c r="A38" s="13" t="s">
        <v>57</v>
      </c>
      <c r="B38" s="56" t="s">
        <v>58</v>
      </c>
      <c r="C38" s="14" t="s">
        <v>60</v>
      </c>
      <c r="D38" s="15">
        <v>3.6</v>
      </c>
      <c r="E38" s="16"/>
      <c r="F38" s="29">
        <f t="shared" si="0"/>
        <v>0</v>
      </c>
    </row>
    <row r="39" spans="1:6" ht="24.95" customHeight="1" x14ac:dyDescent="0.25">
      <c r="A39" s="13" t="s">
        <v>59</v>
      </c>
      <c r="B39" s="56" t="s">
        <v>68</v>
      </c>
      <c r="C39" s="14" t="s">
        <v>60</v>
      </c>
      <c r="D39" s="54">
        <v>3.6</v>
      </c>
      <c r="E39" s="55"/>
      <c r="F39" s="29">
        <f t="shared" si="0"/>
        <v>0</v>
      </c>
    </row>
    <row r="40" spans="1:6" ht="24.95" customHeight="1" x14ac:dyDescent="0.25">
      <c r="A40" s="13" t="s">
        <v>69</v>
      </c>
      <c r="B40" s="56" t="s">
        <v>70</v>
      </c>
      <c r="C40" s="14" t="s">
        <v>60</v>
      </c>
      <c r="D40" s="54">
        <v>3.25</v>
      </c>
      <c r="E40" s="55"/>
      <c r="F40" s="29">
        <f t="shared" si="0"/>
        <v>0</v>
      </c>
    </row>
    <row r="41" spans="1:6" ht="24.95" customHeight="1" thickBot="1" x14ac:dyDescent="0.3">
      <c r="A41" s="17"/>
      <c r="B41" s="23"/>
      <c r="C41" s="18"/>
      <c r="D41" s="51" t="s">
        <v>31</v>
      </c>
      <c r="E41" s="52"/>
      <c r="F41" s="50">
        <f>SUM(F37:F38)</f>
        <v>0</v>
      </c>
    </row>
    <row r="42" spans="1:6" ht="24.95" customHeight="1" thickTop="1" thickBot="1" x14ac:dyDescent="0.3">
      <c r="A42" s="63" t="s">
        <v>44</v>
      </c>
      <c r="B42" s="64"/>
      <c r="C42" s="64"/>
      <c r="D42" s="64"/>
      <c r="E42" s="65"/>
      <c r="F42" s="28">
        <f>F41+F34+F30+F17</f>
        <v>0</v>
      </c>
    </row>
    <row r="43" spans="1:6" ht="24.95" customHeight="1" thickTop="1" thickBot="1" x14ac:dyDescent="0.3">
      <c r="A43" s="46"/>
      <c r="B43" s="48" t="s">
        <v>45</v>
      </c>
      <c r="C43" s="47"/>
      <c r="D43" s="46"/>
      <c r="E43" s="49" t="s">
        <v>72</v>
      </c>
      <c r="F43" s="28">
        <f>F42*0.06</f>
        <v>0</v>
      </c>
    </row>
    <row r="44" spans="1:6" ht="24.95" customHeight="1" thickTop="1" thickBot="1" x14ac:dyDescent="0.3">
      <c r="A44" s="60" t="s">
        <v>43</v>
      </c>
      <c r="B44" s="61"/>
      <c r="C44" s="61"/>
      <c r="D44" s="61"/>
      <c r="E44" s="62"/>
      <c r="F44" s="28">
        <f>F42+F43</f>
        <v>0</v>
      </c>
    </row>
    <row r="45" spans="1:6" ht="24.95" customHeight="1" thickTop="1" x14ac:dyDescent="0.25">
      <c r="B45" s="37" t="s">
        <v>46</v>
      </c>
    </row>
    <row r="46" spans="1:6" ht="24.95" customHeight="1" x14ac:dyDescent="0.25"/>
    <row r="47" spans="1:6" x14ac:dyDescent="0.2">
      <c r="B47" s="38" t="s">
        <v>71</v>
      </c>
    </row>
    <row r="54" spans="2:2" x14ac:dyDescent="0.25">
      <c r="B54" s="44" t="s">
        <v>49</v>
      </c>
    </row>
    <row r="55" spans="2:2" x14ac:dyDescent="0.25">
      <c r="B55" s="45" t="s">
        <v>50</v>
      </c>
    </row>
  </sheetData>
  <mergeCells count="7">
    <mergeCell ref="A14:F14"/>
    <mergeCell ref="A44:E44"/>
    <mergeCell ref="A42:E42"/>
    <mergeCell ref="D11:F11"/>
    <mergeCell ref="A18:F18"/>
    <mergeCell ref="A31:F31"/>
    <mergeCell ref="A35:F35"/>
  </mergeCells>
  <phoneticPr fontId="2" type="noConversion"/>
  <printOptions horizontalCentered="1"/>
  <pageMargins left="0.51181102362204722" right="0.51181102362204722" top="0.74803149606299213" bottom="0.55118110236220474" header="0.31496062992125984" footer="0.31496062992125984"/>
  <pageSetup paperSize="9" scale="64" orientation="portrait" r:id="rId1"/>
  <rowBreaks count="1" manualBreakCount="1">
    <brk id="4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DE</vt:lpstr>
      <vt:lpstr>DE!Impression_des_titres</vt:lpstr>
      <vt:lpstr>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ANGSAR David</dc:creator>
  <cp:lastModifiedBy>FERRAND Richard</cp:lastModifiedBy>
  <cp:lastPrinted>2024-08-30T00:31:48Z</cp:lastPrinted>
  <dcterms:created xsi:type="dcterms:W3CDTF">2022-01-17T22:00:07Z</dcterms:created>
  <dcterms:modified xsi:type="dcterms:W3CDTF">2025-09-10T00:12:28Z</dcterms:modified>
</cp:coreProperties>
</file>